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附件2" sheetId="1" r:id="rId1"/>
    <sheet name="指标体系说明" sheetId="2" r:id="rId2"/>
    <sheet name="Sheet3" sheetId="3" r:id="rId3"/>
  </sheets>
  <definedNames>
    <definedName name="_xlnm.Print_Area" localSheetId="0">附件2!$A$1:$J$28</definedName>
  </definedNames>
  <calcPr calcId="125725"/>
</workbook>
</file>

<file path=xl/calcChain.xml><?xml version="1.0" encoding="utf-8"?>
<calcChain xmlns="http://schemas.openxmlformats.org/spreadsheetml/2006/main">
  <c r="J24" i="1"/>
  <c r="J23"/>
  <c r="J20"/>
  <c r="J16"/>
  <c r="J13"/>
  <c r="J9"/>
  <c r="J27" l="1"/>
</calcChain>
</file>

<file path=xl/sharedStrings.xml><?xml version="1.0" encoding="utf-8"?>
<sst xmlns="http://schemas.openxmlformats.org/spreadsheetml/2006/main" count="78" uniqueCount="64">
  <si>
    <t>项目</t>
  </si>
  <si>
    <t>内   容</t>
  </si>
  <si>
    <t>进行教学演示实验人员数</t>
  </si>
  <si>
    <t>管理及共享条件建设</t>
  </si>
  <si>
    <t>开放共享场地、人员落实及设备完好情况</t>
  </si>
  <si>
    <t>原有功能利用数÷原有功能数*100%</t>
    <phoneticPr fontId="1" type="noConversion"/>
  </si>
  <si>
    <t>档案资料规范完整，规章制度执行良好</t>
    <phoneticPr fontId="1" type="noConversion"/>
  </si>
  <si>
    <t>单    位：</t>
    <phoneticPr fontId="1" type="noConversion"/>
  </si>
  <si>
    <t>型号规格：</t>
    <phoneticPr fontId="1" type="noConversion"/>
  </si>
  <si>
    <t>联系电话：</t>
    <phoneticPr fontId="1" type="noConversion"/>
  </si>
  <si>
    <t>购置日期：</t>
    <phoneticPr fontId="1" type="noConversion"/>
  </si>
  <si>
    <t>设备编号：</t>
    <phoneticPr fontId="1" type="noConversion"/>
  </si>
  <si>
    <t>单价（万元）：</t>
    <phoneticPr fontId="1" type="noConversion"/>
  </si>
  <si>
    <t>序号</t>
    <phoneticPr fontId="1" type="noConversion"/>
  </si>
  <si>
    <t>权重%</t>
    <phoneticPr fontId="1" type="noConversion"/>
  </si>
  <si>
    <t>评价标准</t>
    <phoneticPr fontId="1" type="noConversion"/>
  </si>
  <si>
    <t>单位</t>
    <phoneticPr fontId="1" type="noConversion"/>
  </si>
  <si>
    <t>数量</t>
    <phoneticPr fontId="2" type="noConversion"/>
  </si>
  <si>
    <t>加权得分</t>
    <phoneticPr fontId="2" type="noConversion"/>
  </si>
  <si>
    <t>教学</t>
    <phoneticPr fontId="1" type="noConversion"/>
  </si>
  <si>
    <t>有效机时÷定额机时×100%</t>
    <phoneticPr fontId="1" type="noConversion"/>
  </si>
  <si>
    <t>科研</t>
    <phoneticPr fontId="1" type="noConversion"/>
  </si>
  <si>
    <t>社会服务</t>
    <phoneticPr fontId="1" type="noConversion"/>
  </si>
  <si>
    <t>定额机时</t>
    <phoneticPr fontId="1" type="noConversion"/>
  </si>
  <si>
    <t>人才培养</t>
    <phoneticPr fontId="2" type="noConversion"/>
  </si>
  <si>
    <t>获得有独立操作资格人员数</t>
    <phoneticPr fontId="1" type="noConversion"/>
  </si>
  <si>
    <t>10分/人</t>
    <phoneticPr fontId="1" type="noConversion"/>
  </si>
  <si>
    <t>在指导下能独立完成部分测试的人员数</t>
    <phoneticPr fontId="1" type="noConversion"/>
  </si>
  <si>
    <t>3分/人</t>
    <phoneticPr fontId="1" type="noConversion"/>
  </si>
  <si>
    <t>1分/30人</t>
    <phoneticPr fontId="1" type="noConversion"/>
  </si>
  <si>
    <t>国家、省、部级以上奖</t>
    <phoneticPr fontId="1" type="noConversion"/>
  </si>
  <si>
    <t>80分/项</t>
    <phoneticPr fontId="1" type="noConversion"/>
  </si>
  <si>
    <t>市、校级奖</t>
    <phoneticPr fontId="1" type="noConversion"/>
  </si>
  <si>
    <t>60分/项</t>
    <phoneticPr fontId="1" type="noConversion"/>
  </si>
  <si>
    <t>核心及以上刊物论文</t>
    <phoneticPr fontId="1" type="noConversion"/>
  </si>
  <si>
    <t>20分/项</t>
    <phoneticPr fontId="1" type="noConversion"/>
  </si>
  <si>
    <t>教学实验项目数</t>
    <phoneticPr fontId="1" type="noConversion"/>
  </si>
  <si>
    <t>5分/项</t>
    <phoneticPr fontId="1" type="noConversion"/>
  </si>
  <si>
    <t>是否接入学校管理平台</t>
    <phoneticPr fontId="1" type="noConversion"/>
  </si>
  <si>
    <t>5分/千元</t>
    <phoneticPr fontId="1" type="noConversion"/>
  </si>
  <si>
    <t>功能利用与开发</t>
    <phoneticPr fontId="2" type="noConversion"/>
  </si>
  <si>
    <t>原有功能利用数</t>
    <phoneticPr fontId="1" type="noConversion"/>
  </si>
  <si>
    <t>原有功能数</t>
    <phoneticPr fontId="1" type="noConversion"/>
  </si>
  <si>
    <t>本学年度新增加功能数</t>
    <phoneticPr fontId="1" type="noConversion"/>
  </si>
  <si>
    <t>填表人：</t>
    <phoneticPr fontId="1" type="noConversion"/>
  </si>
  <si>
    <t>（2016）年度</t>
    <phoneticPr fontId="1" type="noConversion"/>
  </si>
  <si>
    <r>
      <t>设备名称：</t>
    </r>
    <r>
      <rPr>
        <u/>
        <sz val="11"/>
        <color theme="1"/>
        <rFont val="宋体"/>
        <family val="3"/>
        <charset val="134"/>
        <scheme val="minor"/>
      </rPr>
      <t xml:space="preserve">      </t>
    </r>
    <r>
      <rPr>
        <sz val="11"/>
        <color theme="1"/>
        <rFont val="宋体"/>
        <family val="3"/>
        <charset val="134"/>
        <scheme val="minor"/>
      </rPr>
      <t xml:space="preserve">                                      </t>
    </r>
    <phoneticPr fontId="1" type="noConversion"/>
  </si>
  <si>
    <r>
      <t>设备管理人：</t>
    </r>
    <r>
      <rPr>
        <u/>
        <sz val="11"/>
        <color theme="1"/>
        <rFont val="宋体"/>
        <family val="3"/>
        <charset val="134"/>
        <scheme val="minor"/>
      </rPr>
      <t xml:space="preserve">              </t>
    </r>
    <r>
      <rPr>
        <sz val="11"/>
        <color theme="1"/>
        <rFont val="宋体"/>
        <family val="3"/>
        <charset val="134"/>
        <scheme val="minor"/>
      </rPr>
      <t xml:space="preserve">                              </t>
    </r>
    <phoneticPr fontId="1" type="noConversion"/>
  </si>
  <si>
    <r>
      <t>机</t>
    </r>
    <r>
      <rPr>
        <sz val="11"/>
        <color indexed="8"/>
        <rFont val="宋体"/>
        <family val="3"/>
        <charset val="134"/>
        <scheme val="minor"/>
      </rPr>
      <t>时利用</t>
    </r>
    <phoneticPr fontId="2" type="noConversion"/>
  </si>
  <si>
    <r>
      <t>有效
机</t>
    </r>
    <r>
      <rPr>
        <sz val="11"/>
        <color indexed="8"/>
        <rFont val="宋体"/>
        <family val="3"/>
        <charset val="134"/>
        <scheme val="minor"/>
      </rPr>
      <t>时</t>
    </r>
    <phoneticPr fontId="2" type="noConversion"/>
  </si>
  <si>
    <r>
      <t>教</t>
    </r>
    <r>
      <rPr>
        <sz val="11"/>
        <color indexed="8"/>
        <rFont val="宋体"/>
        <family val="3"/>
        <charset val="134"/>
        <scheme val="minor"/>
      </rPr>
      <t>学科研成果</t>
    </r>
    <phoneticPr fontId="2" type="noConversion"/>
  </si>
  <si>
    <r>
      <t>社</t>
    </r>
    <r>
      <rPr>
        <sz val="11"/>
        <color indexed="8"/>
        <rFont val="宋体"/>
        <family val="3"/>
        <charset val="134"/>
        <scheme val="minor"/>
      </rPr>
      <t>会服务</t>
    </r>
    <phoneticPr fontId="2" type="noConversion"/>
  </si>
  <si>
    <r>
      <t>共享服</t>
    </r>
    <r>
      <rPr>
        <sz val="11"/>
        <color indexed="8"/>
        <rFont val="宋体"/>
        <family val="3"/>
        <charset val="134"/>
        <scheme val="minor"/>
      </rPr>
      <t>务收入</t>
    </r>
    <phoneticPr fontId="2" type="noConversion"/>
  </si>
  <si>
    <r>
      <t>合</t>
    </r>
    <r>
      <rPr>
        <sz val="11"/>
        <color indexed="8"/>
        <rFont val="宋体"/>
        <family val="3"/>
        <charset val="134"/>
        <scheme val="minor"/>
      </rPr>
      <t>计</t>
    </r>
    <phoneticPr fontId="2" type="noConversion"/>
  </si>
  <si>
    <t>小时</t>
    <phoneticPr fontId="1" type="noConversion"/>
  </si>
  <si>
    <t>人</t>
    <phoneticPr fontId="1" type="noConversion"/>
  </si>
  <si>
    <t>项</t>
    <phoneticPr fontId="1" type="noConversion"/>
  </si>
  <si>
    <t>分</t>
    <phoneticPr fontId="1" type="noConversion"/>
  </si>
  <si>
    <t>个</t>
    <phoneticPr fontId="1" type="noConversion"/>
  </si>
  <si>
    <t>是：100；
否：0</t>
    <phoneticPr fontId="1" type="noConversion"/>
  </si>
  <si>
    <t>优100；良80；合格60；不合格0分</t>
    <phoneticPr fontId="1" type="noConversion"/>
  </si>
  <si>
    <t>填表日期：     年     月     日</t>
    <phoneticPr fontId="1" type="noConversion"/>
  </si>
  <si>
    <t xml:space="preserve">指 标 体 系 说 明
1．使用机时
指标内涵：使用机时分为教学、科研、社会服务使用机时，分别指用于教学工作、科研工作以及社会服务的有效使用机时数；其中开放使用机时指仪器在教学、科研工作中对用户开放使用（用户自行上机操作、测试样品、观察样品等）的机时数。
考核依据：主要核查仪器设备使用记录本，以仪器使用记录为依据，没有使用记录不予认可。分别按教学、科研、社会服务三方面统计机时数，另外统计开放使用机时。无使用机时填“0”，不能空项；有使用机时以必要的开机准备时间＋测试时间＋必须的后处理时间。
2．培训人员数
指标内涵：本学年在本仪器上培训的能够独立操作的学生、教师以及其他人员数，不包含各种形式的参观人数。
考核依据：原则上要求有独立操作证书。提供有独立操作资格的具体人员名单，核对使用记录本，考察使用记录本上是否有该人员独立操作原始记录。
3.  测试收入
指标内涵：本学年本仪器对校内外开放进行有偿服务的收入总额，以人民币（元）为单位。
考核依据：提供开放服务的收费标准、服务项目记录，测试收入以财务发票复印件及相关票据为依据。
4．获奖情况
指标内涵：本学年利用本仪器获得省、部级奖励以及已授权发明专利的数量。
考核依据：提供获奖证书原件或复印件以及其他证明成果的材料。核查本仪器的使用记录，要求有获奖人员的使用记录。省、部及奖励以及已授权发明专利按照相关证书的颁发日期为准。
5．论文情况
指标内涵：本学年利用本仪器发表三大检索（SCI、EI、ISTP）、核心期刊论文的数量。
考核依据：提供论文原件或复印件。核查使用记录本中是否有论文作者的使用记录；论文中仪器设备使用或致谢等处是否提及使用本仪器的相关文字。论文以正式发表日期为准。
6．管理及安全
1）使用记录本：要求日常使用记录完整、全面、规范、详细；
2）管理制度、操作规程及技术档案：要求岗位职责、操作规程、规章制度健全，并上墙张贴在显著位置；要求仪器的技术档案，如：使用说明书、功能说明书等以及管理档案，如：申购论证报告、维修记录等资料齐全并保管妥善；
3）设备使用环境及安全环保措施：要求设备安放在适宜地点，通风、照明、控温度、控湿度等设施完好；要求实验室环境干净整洁，防火、防爆、防盗、防破坏的基本设备措施健全完好，有废气、废水、废渣的处理措施，其他安全环保措施到位；
4）是否加入“科技厅协作公用网”，是否加入“武汉大学共享平台”，是否开放共享：要求大型设备提供共享服务。
7．附加项
针对仪器使用过程中获得的突出成果，设置附加加分项目。包括国家级奖、一区论文、重大社会服务以及新功能开发。
1）国家级奖
指标内涵：利用本仪器在本学年获得的国家级奖励的情况。
考核依据：提供获奖证书原件或复印件以及其他证明成果的材料。核查本仪器的使用记录，要求有获奖人员的使用记录。奖项按照相关证书的颁发日期为准。
2）一区论文
指标内涵：利用本仪器在本学年发表SCI一区论文的数量。
考核依据：提供本年度本学科门类《 JCR 期刊影响因子及分区情况》表，论文原件或复印件。核查使用记录本中是否有论文作者的使用记录；论文中仪器设备使用或致谢等处是否提及使用本仪器的相关文字。论文以正式发表日期为准。
3）重大社会服务
指标内涵：利用本仪器在本学年为社会提供了影响力较大，覆盖面较广重大的服务。
考核依据：提供本仪器参与重大社会服务的相关证明材料。
4）新功能开发
指标内涵：在原有功能上新开发的仪器功能，含档次提升、技术改造等软硬件功能。
考核依据：提供仪器说明书，明确新开发功能内容的资料以及新功能的利用情况。有条件的情况下，进行新功能的演示。
8．其它项
教育部学年度实验室信息统计工作要求填报的内容，包含测样数和项目数。因条件限制，不做权重分数或者附加加分统计，但要求据实填写，作为学校大型设备效益考核的重要参考数据。
1）测样数
指标内涵：本学年在本仪器上测试、分析的样品数量。
考核依据：主要依据使用记录本，同一样品在一台仪器上测试，统计测样数为1，与测试方法与次数无关。
2）实验项目数
指标内涵：本学年利用本仪器完成的教学、科研及科研合作、校外承担的社会服务项目数量。
考核依据：提供本学年在本仪器上完成教学、科研、社会服务的实验项目清单，教学实验项目计划，科研、社会服务项目证明材料。核查使用记录本上实验人员与相关实验内容的记载。
注：表中各项数据要求真实填报，不得虚报、随意填报。
</t>
    <phoneticPr fontId="1" type="noConversion"/>
  </si>
  <si>
    <r>
      <rPr>
        <vertAlign val="superscript"/>
        <sz val="16"/>
        <color theme="1"/>
        <rFont val="黑体"/>
        <family val="3"/>
        <charset val="134"/>
      </rPr>
      <t>附件2</t>
    </r>
    <r>
      <rPr>
        <sz val="16"/>
        <color theme="1"/>
        <rFont val="黑体"/>
        <family val="3"/>
        <charset val="134"/>
      </rPr>
      <t xml:space="preserve">  湖南师范大学大型仪器设备使用效益考核指标及评价表</t>
    </r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</si>
</sst>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u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vertAlign val="superscript"/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0" fillId="0" borderId="0" xfId="0" applyAlignment="1"/>
    <xf numFmtId="0" fontId="3" fillId="0" borderId="6" xfId="0" applyFont="1" applyBorder="1" applyAlignment="1"/>
    <xf numFmtId="0" fontId="3" fillId="0" borderId="0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3" fillId="0" borderId="0" xfId="0" applyFont="1" applyAlignment="1"/>
    <xf numFmtId="0" fontId="6" fillId="0" borderId="2" xfId="0" applyFont="1" applyBorder="1" applyAlignment="1" applyProtection="1">
      <alignment wrapText="1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8" xfId="0" applyFont="1" applyBorder="1" applyAlignment="1" applyProtection="1">
      <protection locked="0"/>
    </xf>
    <xf numFmtId="0" fontId="3" fillId="0" borderId="8" xfId="0" applyFont="1" applyBorder="1" applyAlignment="1"/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Alignment="1">
      <alignment vertical="top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right" wrapText="1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textRotation="255" wrapText="1"/>
      <protection locked="0"/>
    </xf>
    <xf numFmtId="0" fontId="3" fillId="0" borderId="3" xfId="0" applyFont="1" applyBorder="1" applyAlignment="1" applyProtection="1">
      <alignment horizontal="center" vertical="center" textRotation="255"/>
      <protection locked="0"/>
    </xf>
    <xf numFmtId="0" fontId="3" fillId="0" borderId="4" xfId="0" applyFont="1" applyBorder="1" applyAlignment="1" applyProtection="1">
      <alignment horizontal="center" vertical="center" textRotation="255"/>
      <protection locked="0"/>
    </xf>
    <xf numFmtId="0" fontId="3" fillId="0" borderId="5" xfId="0" applyFont="1" applyBorder="1" applyAlignment="1" applyProtection="1">
      <alignment horizontal="center" vertical="center" textRotation="255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textRotation="255"/>
      <protection locked="0"/>
    </xf>
    <xf numFmtId="0" fontId="0" fillId="0" borderId="0" xfId="0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workbookViewId="0">
      <selection activeCell="I9" sqref="I9"/>
    </sheetView>
  </sheetViews>
  <sheetFormatPr defaultRowHeight="13.5"/>
  <cols>
    <col min="1" max="1" width="5.25" customWidth="1"/>
    <col min="2" max="2" width="8.875" customWidth="1"/>
    <col min="3" max="3" width="6.25" bestFit="1" customWidth="1"/>
    <col min="4" max="4" width="9.875" customWidth="1"/>
    <col min="5" max="5" width="11" bestFit="1" customWidth="1"/>
    <col min="6" max="6" width="5.875" customWidth="1"/>
    <col min="7" max="7" width="13.75" customWidth="1"/>
    <col min="8" max="8" width="8.25" customWidth="1"/>
    <col min="9" max="9" width="8.5" customWidth="1"/>
    <col min="10" max="10" width="9" customWidth="1"/>
  </cols>
  <sheetData>
    <row r="1" spans="1:10" s="2" customFormat="1" ht="29.25" customHeight="1">
      <c r="A1" s="42" t="s">
        <v>63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1" customFormat="1" ht="18.75" customHeight="1">
      <c r="A2" s="43" t="s">
        <v>45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s="1" customFormat="1" ht="20.100000000000001" customHeight="1">
      <c r="A3" s="46" t="s">
        <v>7</v>
      </c>
      <c r="B3" s="46"/>
      <c r="C3" s="31"/>
      <c r="D3" s="31"/>
      <c r="E3" s="21" t="s">
        <v>46</v>
      </c>
      <c r="F3" s="30"/>
      <c r="G3" s="30"/>
      <c r="H3" s="20" t="s">
        <v>11</v>
      </c>
      <c r="I3" s="3"/>
      <c r="J3" s="3"/>
    </row>
    <row r="4" spans="1:10" s="1" customFormat="1" ht="20.100000000000001" customHeight="1">
      <c r="A4" s="46" t="s">
        <v>8</v>
      </c>
      <c r="B4" s="46"/>
      <c r="C4" s="48"/>
      <c r="D4" s="48"/>
      <c r="E4" s="18" t="s">
        <v>10</v>
      </c>
      <c r="F4" s="32"/>
      <c r="G4" s="32"/>
      <c r="H4" s="20" t="s">
        <v>12</v>
      </c>
      <c r="I4" s="22"/>
      <c r="J4" s="23"/>
    </row>
    <row r="5" spans="1:10" s="1" customFormat="1" ht="20.100000000000001" customHeight="1">
      <c r="A5" s="47" t="s">
        <v>47</v>
      </c>
      <c r="B5" s="47"/>
      <c r="C5" s="48"/>
      <c r="D5" s="48"/>
      <c r="E5" s="24" t="s">
        <v>9</v>
      </c>
      <c r="F5" s="31"/>
      <c r="G5" s="31"/>
      <c r="H5" s="25"/>
      <c r="I5" s="25"/>
      <c r="J5" s="25"/>
    </row>
    <row r="6" spans="1:10" s="1" customFormat="1" ht="9.75" customHeight="1">
      <c r="A6" s="5"/>
      <c r="B6" s="5"/>
      <c r="C6" s="6"/>
      <c r="D6" s="7"/>
      <c r="E6" s="8"/>
      <c r="F6" s="8"/>
      <c r="G6" s="4"/>
      <c r="H6" s="4"/>
      <c r="I6" s="4"/>
      <c r="J6" s="4"/>
    </row>
    <row r="7" spans="1:10" s="1" customFormat="1" ht="21" customHeight="1">
      <c r="A7" s="37" t="s">
        <v>13</v>
      </c>
      <c r="B7" s="36" t="s">
        <v>0</v>
      </c>
      <c r="C7" s="49" t="s">
        <v>14</v>
      </c>
      <c r="D7" s="36" t="s">
        <v>1</v>
      </c>
      <c r="E7" s="36"/>
      <c r="F7" s="36"/>
      <c r="G7" s="39" t="s">
        <v>15</v>
      </c>
      <c r="H7" s="39" t="s">
        <v>16</v>
      </c>
      <c r="I7" s="44" t="s">
        <v>17</v>
      </c>
      <c r="J7" s="45" t="s">
        <v>18</v>
      </c>
    </row>
    <row r="8" spans="1:10" s="1" customFormat="1" ht="12" customHeight="1">
      <c r="A8" s="37"/>
      <c r="B8" s="36"/>
      <c r="C8" s="50"/>
      <c r="D8" s="36"/>
      <c r="E8" s="36"/>
      <c r="F8" s="36"/>
      <c r="G8" s="41"/>
      <c r="H8" s="41"/>
      <c r="I8" s="44"/>
      <c r="J8" s="45"/>
    </row>
    <row r="9" spans="1:10" s="1" customFormat="1" ht="29.25" customHeight="1">
      <c r="A9" s="37">
        <v>1</v>
      </c>
      <c r="B9" s="56" t="s">
        <v>48</v>
      </c>
      <c r="C9" s="36">
        <v>40</v>
      </c>
      <c r="D9" s="56" t="s">
        <v>49</v>
      </c>
      <c r="E9" s="36" t="s">
        <v>19</v>
      </c>
      <c r="F9" s="36"/>
      <c r="G9" s="53" t="s">
        <v>20</v>
      </c>
      <c r="H9" s="9" t="s">
        <v>54</v>
      </c>
      <c r="I9" s="10"/>
      <c r="J9" s="52" t="e">
        <f>IF(I9+I10+I11&gt;I12,40,INT((I9+I10+I11)/I12*100%*$C$9))</f>
        <v>#DIV/0!</v>
      </c>
    </row>
    <row r="10" spans="1:10" s="1" customFormat="1" ht="29.25" customHeight="1">
      <c r="A10" s="37"/>
      <c r="B10" s="56"/>
      <c r="C10" s="36"/>
      <c r="D10" s="61"/>
      <c r="E10" s="36" t="s">
        <v>21</v>
      </c>
      <c r="F10" s="36"/>
      <c r="G10" s="60"/>
      <c r="H10" s="9" t="s">
        <v>54</v>
      </c>
      <c r="I10" s="10"/>
      <c r="J10" s="52"/>
    </row>
    <row r="11" spans="1:10" s="1" customFormat="1" ht="29.25" customHeight="1">
      <c r="A11" s="37"/>
      <c r="B11" s="56"/>
      <c r="C11" s="36"/>
      <c r="D11" s="61"/>
      <c r="E11" s="36" t="s">
        <v>22</v>
      </c>
      <c r="F11" s="36"/>
      <c r="G11" s="60"/>
      <c r="H11" s="9" t="s">
        <v>54</v>
      </c>
      <c r="I11" s="10"/>
      <c r="J11" s="52"/>
    </row>
    <row r="12" spans="1:10" s="1" customFormat="1" ht="29.25" customHeight="1">
      <c r="A12" s="37"/>
      <c r="B12" s="56"/>
      <c r="C12" s="36"/>
      <c r="D12" s="51" t="s">
        <v>23</v>
      </c>
      <c r="E12" s="51"/>
      <c r="F12" s="51"/>
      <c r="G12" s="54"/>
      <c r="H12" s="9" t="s">
        <v>54</v>
      </c>
      <c r="I12" s="10"/>
      <c r="J12" s="52"/>
    </row>
    <row r="13" spans="1:10" s="1" customFormat="1" ht="29.25" customHeight="1">
      <c r="A13" s="37">
        <v>2</v>
      </c>
      <c r="B13" s="57" t="s">
        <v>24</v>
      </c>
      <c r="C13" s="36">
        <v>10</v>
      </c>
      <c r="D13" s="51" t="s">
        <v>25</v>
      </c>
      <c r="E13" s="51"/>
      <c r="F13" s="51"/>
      <c r="G13" s="9" t="s">
        <v>26</v>
      </c>
      <c r="H13" s="9" t="s">
        <v>55</v>
      </c>
      <c r="I13" s="10"/>
      <c r="J13" s="52">
        <f>IF(I13*10+I14*3+I15/30&gt;=100,10,INT((I13*10+I14*3+I15/30)/10))</f>
        <v>0</v>
      </c>
    </row>
    <row r="14" spans="1:10" s="1" customFormat="1" ht="29.25" customHeight="1">
      <c r="A14" s="37"/>
      <c r="B14" s="58"/>
      <c r="C14" s="36"/>
      <c r="D14" s="51" t="s">
        <v>27</v>
      </c>
      <c r="E14" s="51"/>
      <c r="F14" s="51"/>
      <c r="G14" s="9" t="s">
        <v>28</v>
      </c>
      <c r="H14" s="9" t="s">
        <v>55</v>
      </c>
      <c r="I14" s="10"/>
      <c r="J14" s="52"/>
    </row>
    <row r="15" spans="1:10" s="1" customFormat="1" ht="29.25" customHeight="1">
      <c r="A15" s="37"/>
      <c r="B15" s="59"/>
      <c r="C15" s="36"/>
      <c r="D15" s="51" t="s">
        <v>2</v>
      </c>
      <c r="E15" s="51"/>
      <c r="F15" s="51"/>
      <c r="G15" s="9" t="s">
        <v>29</v>
      </c>
      <c r="H15" s="9" t="s">
        <v>55</v>
      </c>
      <c r="I15" s="10"/>
      <c r="J15" s="52"/>
    </row>
    <row r="16" spans="1:10" s="1" customFormat="1" ht="29.25" customHeight="1">
      <c r="A16" s="37">
        <v>3</v>
      </c>
      <c r="B16" s="56" t="s">
        <v>50</v>
      </c>
      <c r="C16" s="36">
        <v>20</v>
      </c>
      <c r="D16" s="51" t="s">
        <v>30</v>
      </c>
      <c r="E16" s="51"/>
      <c r="F16" s="51"/>
      <c r="G16" s="9" t="s">
        <v>31</v>
      </c>
      <c r="H16" s="9" t="s">
        <v>56</v>
      </c>
      <c r="I16" s="10"/>
      <c r="J16" s="52">
        <f>IF(I16*80+I17*60+I18*20+I19*5&gt;=100,20,INT(I16*80+I17*60+I18*20+I19*5)/5)</f>
        <v>0</v>
      </c>
    </row>
    <row r="17" spans="1:10" s="1" customFormat="1" ht="29.25" customHeight="1">
      <c r="A17" s="37"/>
      <c r="B17" s="56"/>
      <c r="C17" s="36"/>
      <c r="D17" s="51" t="s">
        <v>32</v>
      </c>
      <c r="E17" s="51"/>
      <c r="F17" s="51"/>
      <c r="G17" s="27" t="s">
        <v>33</v>
      </c>
      <c r="H17" s="9" t="s">
        <v>56</v>
      </c>
      <c r="I17" s="10"/>
      <c r="J17" s="52"/>
    </row>
    <row r="18" spans="1:10" s="1" customFormat="1" ht="29.25" customHeight="1">
      <c r="A18" s="37"/>
      <c r="B18" s="56"/>
      <c r="C18" s="36"/>
      <c r="D18" s="51" t="s">
        <v>34</v>
      </c>
      <c r="E18" s="51"/>
      <c r="F18" s="51"/>
      <c r="G18" s="9" t="s">
        <v>35</v>
      </c>
      <c r="H18" s="9" t="s">
        <v>56</v>
      </c>
      <c r="I18" s="10"/>
      <c r="J18" s="52"/>
    </row>
    <row r="19" spans="1:10" s="1" customFormat="1" ht="29.25" customHeight="1">
      <c r="A19" s="37"/>
      <c r="B19" s="56"/>
      <c r="C19" s="36"/>
      <c r="D19" s="51" t="s">
        <v>36</v>
      </c>
      <c r="E19" s="51"/>
      <c r="F19" s="51"/>
      <c r="G19" s="9" t="s">
        <v>37</v>
      </c>
      <c r="H19" s="9" t="s">
        <v>56</v>
      </c>
      <c r="I19" s="10"/>
      <c r="J19" s="52"/>
    </row>
    <row r="20" spans="1:10" s="17" customFormat="1" ht="29.25" customHeight="1">
      <c r="A20" s="37">
        <v>4</v>
      </c>
      <c r="B20" s="39" t="s">
        <v>3</v>
      </c>
      <c r="C20" s="36">
        <v>10</v>
      </c>
      <c r="D20" s="51" t="s">
        <v>6</v>
      </c>
      <c r="E20" s="51"/>
      <c r="F20" s="51"/>
      <c r="G20" s="53" t="s">
        <v>60</v>
      </c>
      <c r="H20" s="9" t="s">
        <v>57</v>
      </c>
      <c r="I20" s="16"/>
      <c r="J20" s="55">
        <f>IF((I20*30%+I21*30%+I22*40%)&gt;100,10,INT(I20*30%+I21*30%+I22*40%)*10%)</f>
        <v>0</v>
      </c>
    </row>
    <row r="21" spans="1:10" s="17" customFormat="1" ht="29.25" customHeight="1">
      <c r="A21" s="37"/>
      <c r="B21" s="40"/>
      <c r="C21" s="36"/>
      <c r="D21" s="51" t="s">
        <v>4</v>
      </c>
      <c r="E21" s="51"/>
      <c r="F21" s="51"/>
      <c r="G21" s="54"/>
      <c r="H21" s="9" t="s">
        <v>57</v>
      </c>
      <c r="I21" s="16"/>
      <c r="J21" s="55"/>
    </row>
    <row r="22" spans="1:10" s="1" customFormat="1" ht="29.25" customHeight="1">
      <c r="A22" s="37"/>
      <c r="B22" s="41"/>
      <c r="C22" s="36"/>
      <c r="D22" s="51" t="s">
        <v>38</v>
      </c>
      <c r="E22" s="51"/>
      <c r="F22" s="51"/>
      <c r="G22" s="19" t="s">
        <v>59</v>
      </c>
      <c r="H22" s="9" t="s">
        <v>57</v>
      </c>
      <c r="I22" s="10"/>
      <c r="J22" s="55"/>
    </row>
    <row r="23" spans="1:10" s="1" customFormat="1" ht="29.25" customHeight="1">
      <c r="A23" s="11">
        <v>5</v>
      </c>
      <c r="B23" s="12" t="s">
        <v>51</v>
      </c>
      <c r="C23" s="12">
        <v>10</v>
      </c>
      <c r="D23" s="38" t="s">
        <v>52</v>
      </c>
      <c r="E23" s="38"/>
      <c r="F23" s="38"/>
      <c r="G23" s="9" t="s">
        <v>39</v>
      </c>
      <c r="H23" s="9" t="s">
        <v>57</v>
      </c>
      <c r="I23" s="10"/>
      <c r="J23" s="13">
        <f>IF(I23/1000*5&gt;=100,10,INT(I23/1000*5))</f>
        <v>0</v>
      </c>
    </row>
    <row r="24" spans="1:10" s="1" customFormat="1" ht="29.25" customHeight="1">
      <c r="A24" s="37">
        <v>6</v>
      </c>
      <c r="B24" s="39" t="s">
        <v>40</v>
      </c>
      <c r="C24" s="36">
        <v>10</v>
      </c>
      <c r="D24" s="51" t="s">
        <v>41</v>
      </c>
      <c r="E24" s="51"/>
      <c r="F24" s="51"/>
      <c r="G24" s="53" t="s">
        <v>5</v>
      </c>
      <c r="H24" s="9" t="s">
        <v>58</v>
      </c>
      <c r="I24" s="10"/>
      <c r="J24" s="52" t="e">
        <f>IF(I24/I25*100+I26*20&gt;100,10,INT(I24/I25*100+I26*20))</f>
        <v>#DIV/0!</v>
      </c>
    </row>
    <row r="25" spans="1:10" s="1" customFormat="1" ht="29.25" customHeight="1">
      <c r="A25" s="37"/>
      <c r="B25" s="40"/>
      <c r="C25" s="36"/>
      <c r="D25" s="51" t="s">
        <v>42</v>
      </c>
      <c r="E25" s="51"/>
      <c r="F25" s="51"/>
      <c r="G25" s="54"/>
      <c r="H25" s="9" t="s">
        <v>58</v>
      </c>
      <c r="I25" s="10"/>
      <c r="J25" s="52"/>
    </row>
    <row r="26" spans="1:10" s="1" customFormat="1" ht="29.25" customHeight="1">
      <c r="A26" s="37"/>
      <c r="B26" s="41"/>
      <c r="C26" s="36"/>
      <c r="D26" s="51" t="s">
        <v>43</v>
      </c>
      <c r="E26" s="51"/>
      <c r="F26" s="51"/>
      <c r="G26" s="9" t="s">
        <v>35</v>
      </c>
      <c r="H26" s="9" t="s">
        <v>56</v>
      </c>
      <c r="I26" s="10"/>
      <c r="J26" s="52"/>
    </row>
    <row r="27" spans="1:10" s="1" customFormat="1" ht="29.25" customHeight="1">
      <c r="A27" s="33" t="s">
        <v>53</v>
      </c>
      <c r="B27" s="34"/>
      <c r="C27" s="34"/>
      <c r="D27" s="34"/>
      <c r="E27" s="34"/>
      <c r="F27" s="34"/>
      <c r="G27" s="34"/>
      <c r="H27" s="34"/>
      <c r="I27" s="35"/>
      <c r="J27" s="14" t="e">
        <f>J9+J13+J16+J20+J23+J24</f>
        <v>#DIV/0!</v>
      </c>
    </row>
    <row r="28" spans="1:10" s="15" customFormat="1" ht="21.95" customHeight="1">
      <c r="A28" s="20"/>
      <c r="B28" s="20"/>
      <c r="C28" s="20"/>
      <c r="D28" s="20"/>
      <c r="E28" s="29" t="s">
        <v>44</v>
      </c>
      <c r="F28" s="29"/>
      <c r="G28" s="28" t="s">
        <v>61</v>
      </c>
      <c r="H28" s="28"/>
      <c r="I28" s="28"/>
      <c r="J28" s="28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>
      <c r="A60" s="2"/>
      <c r="B60" s="2"/>
      <c r="C60" s="2"/>
      <c r="D60" s="2"/>
      <c r="E60" s="2"/>
      <c r="F60" s="2"/>
      <c r="G60" s="2"/>
      <c r="H60" s="2"/>
      <c r="I60" s="2"/>
      <c r="J60" s="2"/>
    </row>
  </sheetData>
  <sheetProtection password="C71F" sheet="1" objects="1" scenarios="1"/>
  <mergeCells count="64">
    <mergeCell ref="J9:J12"/>
    <mergeCell ref="D12:F12"/>
    <mergeCell ref="B13:B15"/>
    <mergeCell ref="C13:C15"/>
    <mergeCell ref="D13:F13"/>
    <mergeCell ref="J13:J15"/>
    <mergeCell ref="D14:F14"/>
    <mergeCell ref="D15:F15"/>
    <mergeCell ref="G9:G12"/>
    <mergeCell ref="B9:B12"/>
    <mergeCell ref="C9:C12"/>
    <mergeCell ref="D9:D11"/>
    <mergeCell ref="B16:B19"/>
    <mergeCell ref="C16:C19"/>
    <mergeCell ref="D16:F16"/>
    <mergeCell ref="J16:J19"/>
    <mergeCell ref="D17:F17"/>
    <mergeCell ref="D18:F18"/>
    <mergeCell ref="D19:F19"/>
    <mergeCell ref="B20:B22"/>
    <mergeCell ref="C20:C22"/>
    <mergeCell ref="D20:F20"/>
    <mergeCell ref="J20:J22"/>
    <mergeCell ref="D21:F21"/>
    <mergeCell ref="D22:F22"/>
    <mergeCell ref="G20:G21"/>
    <mergeCell ref="C24:C26"/>
    <mergeCell ref="D24:F24"/>
    <mergeCell ref="J24:J26"/>
    <mergeCell ref="D25:F25"/>
    <mergeCell ref="D26:F26"/>
    <mergeCell ref="G24:G25"/>
    <mergeCell ref="A1:J1"/>
    <mergeCell ref="A2:J2"/>
    <mergeCell ref="H7:H8"/>
    <mergeCell ref="I7:I8"/>
    <mergeCell ref="A7:A8"/>
    <mergeCell ref="B7:B8"/>
    <mergeCell ref="D7:F8"/>
    <mergeCell ref="J7:J8"/>
    <mergeCell ref="G7:G8"/>
    <mergeCell ref="A4:B4"/>
    <mergeCell ref="A5:B5"/>
    <mergeCell ref="A3:B3"/>
    <mergeCell ref="C3:D3"/>
    <mergeCell ref="C4:D4"/>
    <mergeCell ref="C5:D5"/>
    <mergeCell ref="C7:C8"/>
    <mergeCell ref="G28:J28"/>
    <mergeCell ref="E28:F28"/>
    <mergeCell ref="F3:G3"/>
    <mergeCell ref="F5:G5"/>
    <mergeCell ref="F4:G4"/>
    <mergeCell ref="A27:I27"/>
    <mergeCell ref="E9:F9"/>
    <mergeCell ref="E10:F10"/>
    <mergeCell ref="E11:F11"/>
    <mergeCell ref="A9:A12"/>
    <mergeCell ref="A13:A15"/>
    <mergeCell ref="A16:A19"/>
    <mergeCell ref="A20:A22"/>
    <mergeCell ref="A24:A26"/>
    <mergeCell ref="D23:F23"/>
    <mergeCell ref="B24:B26"/>
  </mergeCells>
  <phoneticPr fontId="1" type="noConversion"/>
  <printOptions horizontalCentered="1" verticalCentered="1"/>
  <pageMargins left="0.70866141732283472" right="0.70866141732283472" top="0.35433070866141736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3"/>
  <sheetViews>
    <sheetView workbookViewId="0">
      <selection sqref="A1:O33"/>
    </sheetView>
  </sheetViews>
  <sheetFormatPr defaultRowHeight="13.5"/>
  <sheetData>
    <row r="1" spans="1:15" s="26" customFormat="1" ht="13.5" customHeight="1">
      <c r="A1" s="62" t="s">
        <v>62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s="26" customForma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s="26" customForma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s="26" customFormat="1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s="26" customForma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s="26" customFormat="1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5" s="26" customForma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5" s="26" customFormat="1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</row>
    <row r="9" spans="1:15" s="26" customFormat="1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1:15" s="26" customFormat="1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1:15" s="26" customFormat="1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spans="1:15" s="26" customForma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</row>
    <row r="13" spans="1:15" s="26" customFormat="1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pans="1:15" s="26" customFormat="1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pans="1:15" s="26" customForma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15" s="26" customFormat="1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5" s="26" customForma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s="26" customForma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5" s="26" customFormat="1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spans="1:15" s="26" customFormat="1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spans="1:15" s="26" customFormat="1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2" spans="1:15" s="26" customFormat="1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spans="1:15" s="26" customFormat="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</row>
    <row r="24" spans="1:15" s="26" customFormat="1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</row>
    <row r="25" spans="1:1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spans="1:1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</row>
    <row r="27" spans="1:1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</row>
    <row r="28" spans="1:1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</row>
    <row r="29" spans="1:15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</row>
    <row r="30" spans="1:1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</row>
    <row r="31" spans="1:1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</row>
    <row r="32" spans="1: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</row>
    <row r="33" spans="1:15" ht="367.5" customHeight="1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</row>
  </sheetData>
  <mergeCells count="1">
    <mergeCell ref="A1:O33"/>
  </mergeCells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附件2</vt:lpstr>
      <vt:lpstr>指标体系说明</vt:lpstr>
      <vt:lpstr>Sheet3</vt:lpstr>
      <vt:lpstr>附件2!Print_Area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2016-12-28T08:06:10Z</dcterms:modified>
</cp:coreProperties>
</file>