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695" yWindow="75" windowWidth="29040" windowHeight="9030" activeTab="4"/>
  </bookViews>
  <sheets>
    <sheet name="教科院" sheetId="2" r:id="rId1"/>
    <sheet name="美术学院" sheetId="3" r:id="rId2"/>
    <sheet name="物信学院" sheetId="4" r:id="rId3"/>
    <sheet name="化工院" sheetId="5" r:id="rId4"/>
    <sheet name="生科院" sheetId="6" r:id="rId5"/>
    <sheet name="资环院" sheetId="7" r:id="rId6"/>
    <sheet name="体育学院" sheetId="8" r:id="rId7"/>
    <sheet name="工设院" sheetId="9" r:id="rId8"/>
    <sheet name="医学院" sheetId="10" r:id="rId9"/>
    <sheet name="数计院" sheetId="11" r:id="rId10"/>
  </sheets>
  <externalReferences>
    <externalReference r:id="rId11"/>
    <externalReference r:id="rId12"/>
    <externalReference r:id="rId13"/>
    <externalReference r:id="rId14"/>
  </externalReferences>
  <calcPr calcId="125725"/>
</workbook>
</file>

<file path=xl/calcChain.xml><?xml version="1.0" encoding="utf-8"?>
<calcChain xmlns="http://schemas.openxmlformats.org/spreadsheetml/2006/main">
  <c r="K3" i="6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9"/>
  <c r="K60"/>
  <c r="K61"/>
  <c r="K62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2"/>
  <c r="K2" i="5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D94" i="6"/>
  <c r="D95"/>
  <c r="D96"/>
  <c r="D21" i="10"/>
  <c r="D21" i="9"/>
  <c r="D20"/>
  <c r="D19"/>
  <c r="D18"/>
  <c r="D17"/>
  <c r="D10" i="7"/>
  <c r="D92" i="6"/>
  <c r="D91"/>
  <c r="D90"/>
  <c r="D89"/>
  <c r="D65" i="5"/>
  <c r="D64"/>
  <c r="D63"/>
  <c r="D62"/>
  <c r="D61"/>
  <c r="D60"/>
  <c r="D15" i="4"/>
  <c r="D14"/>
  <c r="D13"/>
</calcChain>
</file>

<file path=xl/sharedStrings.xml><?xml version="1.0" encoding="utf-8"?>
<sst xmlns="http://schemas.openxmlformats.org/spreadsheetml/2006/main" count="2059" uniqueCount="1061">
  <si>
    <t>序号</t>
  </si>
  <si>
    <t>仪器编号</t>
  </si>
  <si>
    <t>教育部分类号</t>
    <phoneticPr fontId="2" type="noConversion"/>
  </si>
  <si>
    <t>仪器名称</t>
  </si>
  <si>
    <t>型号</t>
  </si>
  <si>
    <t>教育科学与技术实验室眼动室</t>
  </si>
  <si>
    <t>0402853S</t>
  </si>
  <si>
    <t>03250161</t>
  </si>
  <si>
    <t>3602200</t>
  </si>
  <si>
    <t>高精度眼动跟踪分析系统</t>
  </si>
  <si>
    <t>EYELINKⅡ</t>
  </si>
  <si>
    <t>*</t>
  </si>
  <si>
    <t>无</t>
  </si>
  <si>
    <t>陈向阳</t>
  </si>
  <si>
    <t>教育科学与技术实验室生理心理室</t>
  </si>
  <si>
    <t>0402855S</t>
  </si>
  <si>
    <t>03250213</t>
  </si>
  <si>
    <t>3602300</t>
  </si>
  <si>
    <t>16导生理信号记录分析系统</t>
  </si>
  <si>
    <t>MP150</t>
  </si>
  <si>
    <t>美国BIOPAC</t>
  </si>
  <si>
    <t>雷伶</t>
  </si>
  <si>
    <t>美国</t>
  </si>
  <si>
    <t>空间与表现艺术实验室</t>
  </si>
  <si>
    <t>0802111S</t>
  </si>
  <si>
    <t>04270307</t>
  </si>
  <si>
    <t>2201203</t>
  </si>
  <si>
    <t>雕刻机</t>
  </si>
  <si>
    <t>JD80V</t>
  </si>
  <si>
    <t>北京精雕科技有限公司　</t>
  </si>
  <si>
    <t>周叔昭</t>
  </si>
  <si>
    <t>0802112S</t>
  </si>
  <si>
    <t>JDsign60V</t>
  </si>
  <si>
    <t>现代光学与量子信息实验室</t>
  </si>
  <si>
    <t>0702469S</t>
  </si>
  <si>
    <t>03060300</t>
  </si>
  <si>
    <t>2102002</t>
  </si>
  <si>
    <t>真空镀膜机</t>
  </si>
  <si>
    <t>FZJZ280A4</t>
  </si>
  <si>
    <t>海康创业（北京）科技公司　</t>
  </si>
  <si>
    <t>唐东升</t>
  </si>
  <si>
    <t>0802950S</t>
  </si>
  <si>
    <t>03040425</t>
  </si>
  <si>
    <t>2400304</t>
  </si>
  <si>
    <t>紫外  可见  近红外分光光度计</t>
  </si>
  <si>
    <t>Lambda 750</t>
  </si>
  <si>
    <t>美国PE公司</t>
  </si>
  <si>
    <t>1201243S</t>
  </si>
  <si>
    <t>03140601</t>
  </si>
  <si>
    <t>3601304</t>
  </si>
  <si>
    <t>量子密钥分发系统</t>
  </si>
  <si>
    <t>BB84</t>
  </si>
  <si>
    <t>安徽量子通信技术有限公司</t>
  </si>
  <si>
    <t>唐雄贵</t>
  </si>
  <si>
    <t>1201244S</t>
  </si>
  <si>
    <t>小型纠缠源系统</t>
  </si>
  <si>
    <t>Qent-I</t>
  </si>
  <si>
    <t>固体微结构实验室</t>
  </si>
  <si>
    <t>0602621S</t>
  </si>
  <si>
    <t>03020217</t>
  </si>
  <si>
    <t>2400204</t>
  </si>
  <si>
    <t>电输运测试系统</t>
  </si>
  <si>
    <t>6430-2602-2182A-6221</t>
  </si>
  <si>
    <t>美国吉时利公司</t>
  </si>
  <si>
    <t>0602625S</t>
  </si>
  <si>
    <t>03040155</t>
  </si>
  <si>
    <t>2400301</t>
  </si>
  <si>
    <t>扫描探针显微镜</t>
  </si>
  <si>
    <t>DI-Multimode</t>
  </si>
  <si>
    <t>美国Veeco公司</t>
  </si>
  <si>
    <t>1000145S</t>
  </si>
  <si>
    <t>04060902</t>
  </si>
  <si>
    <t>2201201</t>
  </si>
  <si>
    <t>超声喷雾隧道炉系统</t>
  </si>
  <si>
    <t>WD型　</t>
  </si>
  <si>
    <t>成都朗辰电子有限公司</t>
  </si>
  <si>
    <t>羊亿</t>
  </si>
  <si>
    <t>1003080S</t>
  </si>
  <si>
    <t>03020603</t>
  </si>
  <si>
    <t>2400206</t>
  </si>
  <si>
    <t>低温磁场测试系统</t>
  </si>
  <si>
    <t>14T　Model14020-3.PT</t>
  </si>
  <si>
    <t>美国AMI公司　</t>
  </si>
  <si>
    <t>1300889S</t>
  </si>
  <si>
    <t>03060301</t>
  </si>
  <si>
    <t>高真空PEVCD制备系统</t>
  </si>
  <si>
    <t>QHV-P400D</t>
  </si>
  <si>
    <t>沈阳奇汇</t>
  </si>
  <si>
    <t>1301304S</t>
  </si>
  <si>
    <t>03040702</t>
  </si>
  <si>
    <t>2400306</t>
  </si>
  <si>
    <t>超高分辨场发射扫描电子显微镜</t>
  </si>
  <si>
    <t>SEM450</t>
  </si>
  <si>
    <t>FEI</t>
  </si>
  <si>
    <t>1605072S</t>
  </si>
  <si>
    <t>03040701</t>
  </si>
  <si>
    <t>透射电子显微镜</t>
  </si>
  <si>
    <t>TecnaiG2F20</t>
  </si>
  <si>
    <t>FEI Hongkong Company Limited</t>
  </si>
  <si>
    <t>刘红荣</t>
  </si>
  <si>
    <t>0602623S</t>
  </si>
  <si>
    <t>03052200</t>
  </si>
  <si>
    <t>2400502</t>
  </si>
  <si>
    <t>催化剂评价装置</t>
  </si>
  <si>
    <t>WFSM-3060</t>
  </si>
  <si>
    <t>天津市先权工贸发展有限公司</t>
  </si>
  <si>
    <t>廖树帜</t>
  </si>
  <si>
    <t>0602622S</t>
  </si>
  <si>
    <t>03061417</t>
  </si>
  <si>
    <t>2400403</t>
  </si>
  <si>
    <t>综合热分析仪</t>
  </si>
  <si>
    <t>STA449L141G</t>
  </si>
  <si>
    <t>NETZSCH</t>
  </si>
  <si>
    <t>德国</t>
  </si>
  <si>
    <t>0602624S</t>
  </si>
  <si>
    <t>03040404</t>
  </si>
  <si>
    <t>付立叶变换红外光谱仪</t>
  </si>
  <si>
    <t>WQF-520</t>
  </si>
  <si>
    <t>北京瑞利分析仪器公司</t>
  </si>
  <si>
    <t>化学实验中心第七室仪分　</t>
  </si>
  <si>
    <t>03040429</t>
  </si>
  <si>
    <t>原子吸收分光光度计</t>
  </si>
  <si>
    <t>WFX-110</t>
  </si>
  <si>
    <t>北京第二光学仪器厂</t>
  </si>
  <si>
    <t>0302464S</t>
  </si>
  <si>
    <t>WFX-110A</t>
  </si>
  <si>
    <t>化学实验中心第六室物化　</t>
  </si>
  <si>
    <t>0400430S</t>
  </si>
  <si>
    <t>03030623</t>
  </si>
  <si>
    <t>2400408</t>
  </si>
  <si>
    <t>气相色谱仪</t>
  </si>
  <si>
    <t>Agileng</t>
  </si>
  <si>
    <t>美国安捷伦公司</t>
  </si>
  <si>
    <t>色谱仪</t>
  </si>
  <si>
    <t>0400431S</t>
  </si>
  <si>
    <t>0400432S</t>
  </si>
  <si>
    <t>高效液相色谱仪</t>
  </si>
  <si>
    <t>1100</t>
  </si>
  <si>
    <t>0400433S</t>
  </si>
  <si>
    <t>0400429S</t>
  </si>
  <si>
    <t>03030706</t>
  </si>
  <si>
    <t>气相色谱-质谱联用仪</t>
  </si>
  <si>
    <t>GC-MC</t>
  </si>
  <si>
    <t>0400434S</t>
  </si>
  <si>
    <t>AVATAR370  FT-2R</t>
  </si>
  <si>
    <t>Thermo Nicdet</t>
  </si>
  <si>
    <t>0400428S</t>
  </si>
  <si>
    <t>紫外  可见光谱仪</t>
  </si>
  <si>
    <t>U3310</t>
  </si>
  <si>
    <t>日本日立公司</t>
  </si>
  <si>
    <t>1401312S</t>
  </si>
  <si>
    <t>激光显微拉曼光谱仪</t>
  </si>
  <si>
    <t>DXR</t>
  </si>
  <si>
    <t>美国赛默飞世尔科技有限公司</t>
  </si>
  <si>
    <t>0302463S</t>
  </si>
  <si>
    <t>WQF-200</t>
  </si>
  <si>
    <t>0400435S</t>
  </si>
  <si>
    <t>03030215</t>
  </si>
  <si>
    <t>差热  热重分析仪</t>
  </si>
  <si>
    <t>德国耐驰公司</t>
  </si>
  <si>
    <t>化工原理与制药工程化工室</t>
  </si>
  <si>
    <t>1505512S</t>
  </si>
  <si>
    <t>付立叶红外光谱分析仪</t>
  </si>
  <si>
    <t>FTIR-7600</t>
  </si>
  <si>
    <t>澳大利亚lambda</t>
  </si>
  <si>
    <t>03040428</t>
  </si>
  <si>
    <t>荧光分光光度计</t>
  </si>
  <si>
    <t>RF-5301PC</t>
  </si>
  <si>
    <t>1502962S</t>
  </si>
  <si>
    <t>TAS-990</t>
  </si>
  <si>
    <t>北京普析仪器有限公司</t>
  </si>
  <si>
    <t>1502955S</t>
  </si>
  <si>
    <t>04220201</t>
  </si>
  <si>
    <t>3032606</t>
  </si>
  <si>
    <t>双螺杆挤出机</t>
  </si>
  <si>
    <t>SHJ20B</t>
  </si>
  <si>
    <t>南京杰恩特机电有限公司</t>
  </si>
  <si>
    <t>化工原理与制药工程精细材料化工</t>
  </si>
  <si>
    <t>0609273S</t>
  </si>
  <si>
    <t>03031288</t>
  </si>
  <si>
    <t>2400499</t>
  </si>
  <si>
    <t>多用途微反-积反联合装置</t>
  </si>
  <si>
    <t>天津鹏翔科技</t>
  </si>
  <si>
    <t>0609787S</t>
  </si>
  <si>
    <t>03060120</t>
  </si>
  <si>
    <t>2400601</t>
  </si>
  <si>
    <t>激光粒度分析仪</t>
  </si>
  <si>
    <t>Rise-2008</t>
  </si>
  <si>
    <t>济南润之科技公司</t>
  </si>
  <si>
    <t>化学生物学与中药分析实验室</t>
  </si>
  <si>
    <t>0902189S</t>
  </si>
  <si>
    <t>LC-20AT(自动)</t>
  </si>
  <si>
    <t>日本岛津</t>
  </si>
  <si>
    <t>0902190S</t>
  </si>
  <si>
    <t>LC-20AT(手动)</t>
  </si>
  <si>
    <t>0902192S</t>
  </si>
  <si>
    <t>03040108</t>
  </si>
  <si>
    <t>倒置荧光显微镜</t>
  </si>
  <si>
    <t>Eclipse Ti-S</t>
  </si>
  <si>
    <t>日本尼康公司</t>
  </si>
  <si>
    <t>0902191S</t>
  </si>
  <si>
    <t>03040426</t>
  </si>
  <si>
    <t>紫外可见分光光度计</t>
  </si>
  <si>
    <t>UV-2450</t>
  </si>
  <si>
    <t>1300617S</t>
  </si>
  <si>
    <t>多功能光学显微镜</t>
  </si>
  <si>
    <t>Nikon Eclipse Ni-U</t>
  </si>
  <si>
    <t>尼康仪器有限公司</t>
  </si>
  <si>
    <t>1304838S</t>
  </si>
  <si>
    <t>03030923</t>
  </si>
  <si>
    <t>多功能酶标仪</t>
  </si>
  <si>
    <t>SpectraMax i3</t>
  </si>
  <si>
    <t>美国Molecular Devices公司</t>
  </si>
  <si>
    <t>1305134S</t>
  </si>
  <si>
    <t>03040100</t>
  </si>
  <si>
    <t>研究级系统显微镜</t>
  </si>
  <si>
    <t>尼康 Ti-U</t>
  </si>
  <si>
    <t>1502331S</t>
  </si>
  <si>
    <t>纳米电位系统</t>
  </si>
  <si>
    <t>ZS90</t>
  </si>
  <si>
    <t>英国马尔文</t>
  </si>
  <si>
    <t>化学研究所</t>
  </si>
  <si>
    <t>03190711</t>
  </si>
  <si>
    <t>2411000</t>
  </si>
  <si>
    <t>HP网络/频谱分析仪</t>
  </si>
  <si>
    <t>4395A</t>
  </si>
  <si>
    <t>美国HP公司</t>
  </si>
  <si>
    <t>傅立叶红外光谱仪</t>
  </si>
  <si>
    <t>NEXUS670</t>
  </si>
  <si>
    <t>美国尼力高公司</t>
  </si>
  <si>
    <t>制备色谱仪</t>
  </si>
  <si>
    <t>PREP PL4000</t>
  </si>
  <si>
    <t>美国沃特斯公司</t>
  </si>
  <si>
    <t>液相色谱-质谱联用仪</t>
  </si>
  <si>
    <t>ZQ2000</t>
  </si>
  <si>
    <t>F-4500</t>
  </si>
  <si>
    <t>日立公司</t>
  </si>
  <si>
    <t>0403946S</t>
  </si>
  <si>
    <t>气相色谱仪（毛细管）</t>
  </si>
  <si>
    <t>GC-2010AF</t>
  </si>
  <si>
    <t>日本岛津公司</t>
  </si>
  <si>
    <t>0403947S</t>
  </si>
  <si>
    <t>LC-10ADVP</t>
  </si>
  <si>
    <t>0403945S</t>
  </si>
  <si>
    <t>03140403</t>
  </si>
  <si>
    <t>3601319</t>
  </si>
  <si>
    <t>电化学表面等离子共振仪</t>
  </si>
  <si>
    <t>Autolab SPR</t>
  </si>
  <si>
    <t>瑞士万通</t>
  </si>
  <si>
    <t>0701611S</t>
  </si>
  <si>
    <t>03030606</t>
  </si>
  <si>
    <t>全自动比表面积与孔隙分析仪</t>
  </si>
  <si>
    <t>Tristar 3000</t>
  </si>
  <si>
    <t>美国麦克仪器公司</t>
  </si>
  <si>
    <t>0610458S</t>
  </si>
  <si>
    <t>超高压液相色谱仪</t>
  </si>
  <si>
    <t>ACQUITY UPLC Coresys</t>
  </si>
  <si>
    <t>Waters公司</t>
  </si>
  <si>
    <t>0610820S</t>
  </si>
  <si>
    <t>LC8A</t>
  </si>
  <si>
    <t>0610821S</t>
  </si>
  <si>
    <t>LC20A</t>
  </si>
  <si>
    <t>0610818S</t>
  </si>
  <si>
    <t>03040136</t>
  </si>
  <si>
    <t>原子力显微镜</t>
  </si>
  <si>
    <t>MIPicoLE</t>
  </si>
  <si>
    <t>美国MI公司</t>
  </si>
  <si>
    <t>0701627S</t>
  </si>
  <si>
    <t>03030700</t>
  </si>
  <si>
    <t>2400407</t>
  </si>
  <si>
    <t>毛细管电泳-质谱联用仪(CE-MS)</t>
  </si>
  <si>
    <t>PLACE MDQ LCQ</t>
  </si>
  <si>
    <t>美国Thermo公司</t>
  </si>
  <si>
    <t>0802109S</t>
  </si>
  <si>
    <t>Agilent 1200</t>
  </si>
  <si>
    <t>1102490S</t>
  </si>
  <si>
    <t>全波长多功能酶标仪</t>
  </si>
  <si>
    <t>M1000</t>
  </si>
  <si>
    <t>瑞士TECAN</t>
  </si>
  <si>
    <t>1102491S</t>
  </si>
  <si>
    <t>03140202</t>
  </si>
  <si>
    <t>旋转滴界面张力仪</t>
  </si>
  <si>
    <t>TX500H</t>
  </si>
  <si>
    <t>美国科诺</t>
  </si>
  <si>
    <t>1200782S</t>
  </si>
  <si>
    <t>03060516</t>
  </si>
  <si>
    <t>2400603</t>
  </si>
  <si>
    <t>超临界二氧化碳干燥仪</t>
  </si>
  <si>
    <t>SFT-DC</t>
  </si>
  <si>
    <t>美国科学系统公司Scientific systems,INC</t>
  </si>
  <si>
    <t>1304738S</t>
  </si>
  <si>
    <t>紫外、可见、近红外分光光度计</t>
  </si>
  <si>
    <t>UV－3600</t>
  </si>
  <si>
    <t>1306642S</t>
  </si>
  <si>
    <t>03230201</t>
  </si>
  <si>
    <t>3601601</t>
  </si>
  <si>
    <t>双波长单光子探测器</t>
  </si>
  <si>
    <t>iXon Ultra 897</t>
  </si>
  <si>
    <t>Andor Technology</t>
  </si>
  <si>
    <t>1502345S</t>
  </si>
  <si>
    <t>03030409</t>
  </si>
  <si>
    <t>2400404</t>
  </si>
  <si>
    <t>荧光光谱仪</t>
  </si>
  <si>
    <t>QM40</t>
  </si>
  <si>
    <t>加拿大 PTI</t>
  </si>
  <si>
    <t>03030131</t>
  </si>
  <si>
    <t>2400401</t>
  </si>
  <si>
    <t>电化学交流阻抗测试系</t>
  </si>
  <si>
    <t>S398/F00810</t>
  </si>
  <si>
    <t>美国EG G公司</t>
  </si>
  <si>
    <t>03040109</t>
  </si>
  <si>
    <t>扫描电化学显微镜</t>
  </si>
  <si>
    <t>CHI 900</t>
  </si>
  <si>
    <t>上海辰华仪器有限公司</t>
  </si>
  <si>
    <t>分析测试中心</t>
  </si>
  <si>
    <t>1507164S</t>
  </si>
  <si>
    <t>03030502</t>
  </si>
  <si>
    <t>2400405</t>
  </si>
  <si>
    <t>单晶衍射仪</t>
  </si>
  <si>
    <t>Agilent Texhnologies Inc.Super</t>
  </si>
  <si>
    <t>波兰</t>
  </si>
  <si>
    <t>88090700</t>
  </si>
  <si>
    <t>扫描电镜</t>
  </si>
  <si>
    <t>S-570</t>
  </si>
  <si>
    <t>日本 HITACHI</t>
  </si>
  <si>
    <t>90063300</t>
  </si>
  <si>
    <t>03061814</t>
  </si>
  <si>
    <t>2400699</t>
  </si>
  <si>
    <t>超薄切片机</t>
  </si>
  <si>
    <t>ULTRACUT E</t>
  </si>
  <si>
    <t>Reichert-Jung Aus.</t>
  </si>
  <si>
    <t>97169000</t>
  </si>
  <si>
    <t>03040427</t>
  </si>
  <si>
    <t>红外分光光度计</t>
  </si>
  <si>
    <t>510P</t>
  </si>
  <si>
    <t>1004418S</t>
  </si>
  <si>
    <t>气质联用仪</t>
  </si>
  <si>
    <t>TRACEMS</t>
  </si>
  <si>
    <t>1004417S</t>
  </si>
  <si>
    <t>03030709</t>
  </si>
  <si>
    <t>2400406</t>
  </si>
  <si>
    <t>超导核磁共振仪</t>
  </si>
  <si>
    <t>AVANCE -500</t>
  </si>
  <si>
    <t>瑞士布鲁克公司</t>
  </si>
  <si>
    <t>精细催化合成研究所</t>
  </si>
  <si>
    <t>0300429S</t>
  </si>
  <si>
    <t>Agilent 1100</t>
  </si>
  <si>
    <t>美国安捷伦公司　</t>
  </si>
  <si>
    <t>0403950S</t>
  </si>
  <si>
    <t>NEXUS</t>
  </si>
  <si>
    <t>美国热尼高力公司</t>
  </si>
  <si>
    <t>0610819S</t>
  </si>
  <si>
    <t>GC/MS-QP-2010</t>
  </si>
  <si>
    <t>化工院特聘教授实验室</t>
  </si>
  <si>
    <t>0600403S</t>
  </si>
  <si>
    <t>03061849</t>
  </si>
  <si>
    <t>双螺杆挤压机</t>
  </si>
  <si>
    <t>SHJ-20C</t>
  </si>
  <si>
    <t>南京杰恩特机电有限公司　</t>
  </si>
  <si>
    <t>0600576S</t>
  </si>
  <si>
    <t>ALLTECH</t>
  </si>
  <si>
    <t>美国奥泰科技</t>
  </si>
  <si>
    <t>0902635S</t>
  </si>
  <si>
    <t>F-7000</t>
  </si>
  <si>
    <t>日本东京日立科技公司</t>
  </si>
  <si>
    <t>0902919S</t>
  </si>
  <si>
    <t>差示扫描量热仪</t>
  </si>
  <si>
    <t>DSC200F3</t>
  </si>
  <si>
    <t>德国耐驰</t>
  </si>
  <si>
    <t>1403558S</t>
  </si>
  <si>
    <t>03052523</t>
  </si>
  <si>
    <t>2400506</t>
  </si>
  <si>
    <t>动态力学分析仪</t>
  </si>
  <si>
    <t>DMA242E</t>
  </si>
  <si>
    <t>NETZSCH Scientific Instruments Trading(S</t>
  </si>
  <si>
    <t>化工院发光材料室</t>
  </si>
  <si>
    <t>0403949S</t>
  </si>
  <si>
    <t>生物学实验中心</t>
  </si>
  <si>
    <t>0402023S</t>
  </si>
  <si>
    <t>03061704</t>
  </si>
  <si>
    <t>2400604</t>
  </si>
  <si>
    <t>高速冷冻离心机</t>
  </si>
  <si>
    <t>Allegrax-22R</t>
  </si>
  <si>
    <t>BECKMAN</t>
  </si>
  <si>
    <t>0402041S</t>
  </si>
  <si>
    <t>03100124</t>
  </si>
  <si>
    <t>3600199</t>
  </si>
  <si>
    <t>便携式光合测定仪</t>
  </si>
  <si>
    <t>LI-6400P</t>
  </si>
  <si>
    <t>LI-Cor Ine</t>
  </si>
  <si>
    <t>0700345S</t>
  </si>
  <si>
    <t>04310132</t>
  </si>
  <si>
    <t>3150102</t>
  </si>
  <si>
    <t>啤酒发酵系统</t>
  </si>
  <si>
    <t>CGS-0.1</t>
  </si>
  <si>
    <t>山东中德设备有限公司</t>
  </si>
  <si>
    <t>1202408S</t>
  </si>
  <si>
    <t>03040107</t>
  </si>
  <si>
    <t>荧光倒置显微镜</t>
  </si>
  <si>
    <t>IX71</t>
  </si>
  <si>
    <t>日本Olympus公司</t>
  </si>
  <si>
    <t>1202406S</t>
  </si>
  <si>
    <t>03040112</t>
  </si>
  <si>
    <t>荧光体视显微镜</t>
  </si>
  <si>
    <t>SZX10</t>
  </si>
  <si>
    <t>1403686S</t>
  </si>
  <si>
    <t>03030973</t>
  </si>
  <si>
    <t>荧光定量PCR仪</t>
  </si>
  <si>
    <t>PIKOREAL 96</t>
  </si>
  <si>
    <t>芬兰热电</t>
  </si>
  <si>
    <t>1300815S</t>
  </si>
  <si>
    <t>03061702</t>
  </si>
  <si>
    <t>高速落地式离心机</t>
  </si>
  <si>
    <t>J-26XP</t>
  </si>
  <si>
    <t>美国贝克曼</t>
  </si>
  <si>
    <t>1204200S</t>
  </si>
  <si>
    <t>03030929</t>
  </si>
  <si>
    <t>自动有氧发酵系统</t>
  </si>
  <si>
    <t>BIOQ-6030</t>
  </si>
  <si>
    <t>上海汇合堂公司</t>
  </si>
  <si>
    <t>1403658S</t>
  </si>
  <si>
    <t>半制备液相色谱仪</t>
  </si>
  <si>
    <t>WATERS 1525EF</t>
  </si>
  <si>
    <t>美国沃特世</t>
  </si>
  <si>
    <t>生科院植物学系</t>
  </si>
  <si>
    <t>1403947S</t>
  </si>
  <si>
    <t>03061806</t>
  </si>
  <si>
    <t>混合球磨仪</t>
  </si>
  <si>
    <t>MM400</t>
  </si>
  <si>
    <t>德国莱驰</t>
  </si>
  <si>
    <t>生科院微生物学系</t>
  </si>
  <si>
    <t>0900289S</t>
  </si>
  <si>
    <t>荧光/磷光分光光度计</t>
  </si>
  <si>
    <t>LS55</t>
  </si>
  <si>
    <t>Perkineler Limited</t>
  </si>
  <si>
    <t>蛋白质化学研究室</t>
  </si>
  <si>
    <t>03250200</t>
  </si>
  <si>
    <t>膜片钳放大器</t>
  </si>
  <si>
    <t>EPC-9</t>
  </si>
  <si>
    <t>德国HEKA公司</t>
  </si>
  <si>
    <t>0502293S</t>
  </si>
  <si>
    <t>03030714</t>
  </si>
  <si>
    <t>高性能串联飞行时间质谱蛋白质仪</t>
  </si>
  <si>
    <t>ULGRAFL-FLEX-TOF/TOF</t>
  </si>
  <si>
    <t>德国布鲁克公司</t>
  </si>
  <si>
    <t>0601980S</t>
  </si>
  <si>
    <t>03030151</t>
  </si>
  <si>
    <t>凝胶斑点切取工作站</t>
  </si>
  <si>
    <t>Derkin Elmer</t>
  </si>
  <si>
    <t>PE公司</t>
  </si>
  <si>
    <t>0601981S</t>
  </si>
  <si>
    <t>蛋白质酶解点靶工作站</t>
  </si>
  <si>
    <t>0601982S</t>
  </si>
  <si>
    <t>多色荧光成像分析系统</t>
  </si>
  <si>
    <t>0606946S</t>
  </si>
  <si>
    <t>超速冷冻离心机</t>
  </si>
  <si>
    <t>optimaL-90K</t>
  </si>
  <si>
    <t>美国贝克曼公司</t>
  </si>
  <si>
    <t>0609932S</t>
  </si>
  <si>
    <t>03150615</t>
  </si>
  <si>
    <t>膜片钳记录分析系统</t>
  </si>
  <si>
    <t>Multi clamp 700B</t>
  </si>
  <si>
    <t>美国muto公司</t>
  </si>
  <si>
    <t>1004403S</t>
  </si>
  <si>
    <t>高速离心机</t>
  </si>
  <si>
    <t>CF-16rx</t>
  </si>
  <si>
    <t>1004401S</t>
  </si>
  <si>
    <t>冷冻离心机</t>
  </si>
  <si>
    <t>CP70MX</t>
  </si>
  <si>
    <t>1004400S</t>
  </si>
  <si>
    <t>膜片钳离子通道分析系统</t>
  </si>
  <si>
    <t>EPC-10</t>
  </si>
  <si>
    <t>0801842S</t>
  </si>
  <si>
    <t>研究级倒置显微镜</t>
  </si>
  <si>
    <t>奥林巴斯</t>
  </si>
  <si>
    <t>0900856S</t>
  </si>
  <si>
    <t>高压液相色谱仪</t>
  </si>
  <si>
    <t>LC-20A</t>
  </si>
  <si>
    <t>0902652S</t>
  </si>
  <si>
    <t>Model:e2695</t>
  </si>
  <si>
    <t>Waters</t>
  </si>
  <si>
    <t>0902653S</t>
  </si>
  <si>
    <t>1525</t>
  </si>
  <si>
    <t>0901487S</t>
  </si>
  <si>
    <t>倒置荧光相差显微镜</t>
  </si>
  <si>
    <t>LX71</t>
  </si>
  <si>
    <t>日本东京-奥林巴斯</t>
  </si>
  <si>
    <t>液质联用质谱仪</t>
  </si>
  <si>
    <t>TOFQ11</t>
  </si>
  <si>
    <t>美国布鲁克公司　</t>
  </si>
  <si>
    <t>1000353S</t>
  </si>
  <si>
    <t>03030434</t>
  </si>
  <si>
    <t>超灵敏度化学发光成像仪</t>
  </si>
  <si>
    <t>Chemidoc XRS+</t>
  </si>
  <si>
    <t>美国Bio-Rad</t>
  </si>
  <si>
    <t>1101074S</t>
  </si>
  <si>
    <t>1×71</t>
  </si>
  <si>
    <t>JAPAN/OLYMPUS</t>
  </si>
  <si>
    <t>1104323S</t>
  </si>
  <si>
    <t>03030907</t>
  </si>
  <si>
    <t>蛋白质序列分析仪</t>
  </si>
  <si>
    <t>AB494</t>
  </si>
  <si>
    <t>美国ABT公司</t>
  </si>
  <si>
    <t>1203070S</t>
  </si>
  <si>
    <t>生物膜片钳系统</t>
  </si>
  <si>
    <t>EPC-10USB</t>
  </si>
  <si>
    <t>质谱蛋白质分析系统</t>
  </si>
  <si>
    <t>5800</t>
  </si>
  <si>
    <t>AB(美国)公司</t>
  </si>
  <si>
    <t>真菌研究室</t>
  </si>
  <si>
    <t>600T</t>
  </si>
  <si>
    <t>WATERS</t>
  </si>
  <si>
    <t>鱼类发育生物学研究室</t>
  </si>
  <si>
    <t>03030611</t>
  </si>
  <si>
    <t>凝胶成像分析仪</t>
  </si>
  <si>
    <t>GDS8000PC</t>
  </si>
  <si>
    <t>基因有限公司</t>
  </si>
  <si>
    <t>0400559S</t>
  </si>
  <si>
    <t>奥林巴斯　CKX41-32PH</t>
  </si>
  <si>
    <t>日本奥林巴斯　</t>
  </si>
  <si>
    <t>0402009S</t>
  </si>
  <si>
    <t>扫描式电子显微镜</t>
  </si>
  <si>
    <t>JSM-6360LV</t>
  </si>
  <si>
    <t>日本电子公司</t>
  </si>
  <si>
    <t>0501654S</t>
  </si>
  <si>
    <t>7500</t>
  </si>
  <si>
    <t>APPLIED  BIOSYSTEM</t>
  </si>
  <si>
    <t>0501653S</t>
  </si>
  <si>
    <t>03060715</t>
  </si>
  <si>
    <t>研究级冷冻切片机</t>
  </si>
  <si>
    <t>CM3050S</t>
  </si>
  <si>
    <t>LEICA</t>
  </si>
  <si>
    <t>0503956S</t>
  </si>
  <si>
    <t>DMIRB</t>
  </si>
  <si>
    <t>德国Leica</t>
  </si>
  <si>
    <t>冯浩</t>
  </si>
  <si>
    <t>0702387S</t>
  </si>
  <si>
    <t>全电动智能显微镜</t>
  </si>
  <si>
    <t>DM6000B</t>
  </si>
  <si>
    <t>德国LEICA公司</t>
  </si>
  <si>
    <t>0702388S</t>
  </si>
  <si>
    <t>荧光体式显微镜</t>
  </si>
  <si>
    <t>MZ16FA</t>
  </si>
  <si>
    <t>0603788S</t>
  </si>
  <si>
    <t>03170318</t>
  </si>
  <si>
    <t>2020400</t>
  </si>
  <si>
    <t>荧光数码成像系统</t>
  </si>
  <si>
    <t>4000R</t>
  </si>
  <si>
    <t>Qimaging</t>
  </si>
  <si>
    <t>0702389S</t>
  </si>
  <si>
    <t>03061827</t>
  </si>
  <si>
    <t>有轨摇床</t>
  </si>
  <si>
    <t>441</t>
  </si>
  <si>
    <t>美国THERMOELECTRON</t>
  </si>
  <si>
    <t>1004413S</t>
  </si>
  <si>
    <t>体视荧光显微镜</t>
  </si>
  <si>
    <t>SZX12</t>
  </si>
  <si>
    <t>0802518S</t>
  </si>
  <si>
    <t>03030900</t>
  </si>
  <si>
    <t>活细胞工作站</t>
  </si>
  <si>
    <t>Ti-E</t>
  </si>
  <si>
    <t>0900816S</t>
  </si>
  <si>
    <t>03030901</t>
  </si>
  <si>
    <t>全自动氨基酸分析仪</t>
  </si>
  <si>
    <t>L-8900</t>
  </si>
  <si>
    <t>0903704S</t>
  </si>
  <si>
    <t>03030902</t>
  </si>
  <si>
    <t>蛋白核酸分析仪</t>
  </si>
  <si>
    <t>DU-800</t>
  </si>
  <si>
    <t>1000539S</t>
  </si>
  <si>
    <t>蛋白质双向电泳系统</t>
  </si>
  <si>
    <t>Etta 2D</t>
  </si>
  <si>
    <t>美国通用公司</t>
  </si>
  <si>
    <t>1201129S</t>
  </si>
  <si>
    <t>03040148</t>
  </si>
  <si>
    <t>生物显微操作系统</t>
  </si>
  <si>
    <t>TransferMan NI2</t>
  </si>
  <si>
    <t>德国Eppendorf公司</t>
  </si>
  <si>
    <t>1202405S</t>
  </si>
  <si>
    <t>DMI3000B</t>
  </si>
  <si>
    <t>德国徕卡公司</t>
  </si>
  <si>
    <t>1306787S</t>
  </si>
  <si>
    <t>03040101</t>
  </si>
  <si>
    <t>激光共聚焦显微镜</t>
  </si>
  <si>
    <t>FV1200</t>
  </si>
  <si>
    <t>OLYMPUS公司</t>
  </si>
  <si>
    <t>1505779S</t>
  </si>
  <si>
    <t>Synergy2</t>
  </si>
  <si>
    <t>Bio Tek（美国）</t>
  </si>
  <si>
    <t>0701655S</t>
  </si>
  <si>
    <t>03061826</t>
  </si>
  <si>
    <t>染色机</t>
  </si>
  <si>
    <t>ST4040</t>
  </si>
  <si>
    <t>酶工程研究室</t>
  </si>
  <si>
    <t>1507072S</t>
  </si>
  <si>
    <t>正置显微镜</t>
  </si>
  <si>
    <t>AXIO SCOPE A1</t>
  </si>
  <si>
    <t>卡尔-蔡司</t>
  </si>
  <si>
    <t>夏立秋</t>
  </si>
  <si>
    <t>1507071S</t>
  </si>
  <si>
    <t>AXIO OBSERVER A1</t>
  </si>
  <si>
    <t>0303056S</t>
  </si>
  <si>
    <t>03040703</t>
  </si>
  <si>
    <t>SPA-400AFM</t>
  </si>
  <si>
    <t>日本精工</t>
  </si>
  <si>
    <t>0701495S</t>
  </si>
  <si>
    <t>生物分子快速纯化系统</t>
  </si>
  <si>
    <t>AKTApurifier 100</t>
  </si>
  <si>
    <t>Genera Electric Internato</t>
  </si>
  <si>
    <t>1004416S</t>
  </si>
  <si>
    <t>双光束紫外  可见分光光度计</t>
  </si>
  <si>
    <t>UV-2100</t>
  </si>
  <si>
    <t>0800513S</t>
  </si>
  <si>
    <t>美国ABI公司</t>
  </si>
  <si>
    <t>1003169S</t>
  </si>
  <si>
    <t>液相色谱线性离子肼质谱系统</t>
  </si>
  <si>
    <t>LTQXL</t>
  </si>
  <si>
    <t>美国赛默飞世尔</t>
  </si>
  <si>
    <t>1003171S</t>
  </si>
  <si>
    <t>03060521</t>
  </si>
  <si>
    <t>离心浓缩仪</t>
  </si>
  <si>
    <t>SPD121P</t>
  </si>
  <si>
    <t>美国Therino suentific公司</t>
  </si>
  <si>
    <t>1003170S</t>
  </si>
  <si>
    <t>03030600</t>
  </si>
  <si>
    <t>双色红外激光成像系统</t>
  </si>
  <si>
    <t>9120</t>
  </si>
  <si>
    <t>美国 LI-COR公司</t>
  </si>
  <si>
    <t>1004323S</t>
  </si>
  <si>
    <t>多层环境控制摇床</t>
  </si>
  <si>
    <t>I4900nnova4900</t>
  </si>
  <si>
    <t>美国NBS公司</t>
  </si>
  <si>
    <t>1202068S</t>
  </si>
  <si>
    <t>LSM 710</t>
  </si>
  <si>
    <t>德国卡尔蔡司公司</t>
  </si>
  <si>
    <t>1301352S</t>
  </si>
  <si>
    <t>1290</t>
  </si>
  <si>
    <t>安捷伦科技有限公司</t>
  </si>
  <si>
    <t>1307184S</t>
  </si>
  <si>
    <t>G1361A</t>
  </si>
  <si>
    <t>美国Agilent</t>
  </si>
  <si>
    <t>1502374S</t>
  </si>
  <si>
    <t>03040408</t>
  </si>
  <si>
    <t>DR6000</t>
  </si>
  <si>
    <t>美国哈希公司</t>
  </si>
  <si>
    <t>1507167S</t>
  </si>
  <si>
    <t>03060918</t>
  </si>
  <si>
    <t>厌氧工作站</t>
  </si>
  <si>
    <t>DG250</t>
  </si>
  <si>
    <t>DWS（英国）</t>
  </si>
  <si>
    <t>植物生理研究室</t>
  </si>
  <si>
    <t>1302378S</t>
  </si>
  <si>
    <t>03040105</t>
  </si>
  <si>
    <t>体视显微镜成像系统</t>
  </si>
  <si>
    <t>SZX-16</t>
  </si>
  <si>
    <t>日本奥林巴斯</t>
  </si>
  <si>
    <t>分子病毒研究室</t>
  </si>
  <si>
    <t>03031400</t>
  </si>
  <si>
    <t>DNA测序仪</t>
  </si>
  <si>
    <t>377DNA　SEQUENCER</t>
  </si>
  <si>
    <t>中国兵工进出口公司售</t>
  </si>
  <si>
    <t>0303522S</t>
  </si>
  <si>
    <t>奥地利</t>
  </si>
  <si>
    <t>1200798S</t>
  </si>
  <si>
    <t>03061703</t>
  </si>
  <si>
    <t>超速离心机</t>
  </si>
  <si>
    <t>Optima L-90K</t>
  </si>
  <si>
    <t>0301716S</t>
  </si>
  <si>
    <t>UVP凝胶图像分析系统</t>
  </si>
  <si>
    <t>03030947</t>
  </si>
  <si>
    <t>手提式基因枪系统</t>
  </si>
  <si>
    <t>美国 BIO-RAD</t>
  </si>
  <si>
    <t>衰老生化研究室</t>
  </si>
  <si>
    <t>紫外/可见分光光度计</t>
  </si>
  <si>
    <t>Lambda 40</t>
  </si>
  <si>
    <t>Perkin-Elmer公司</t>
  </si>
  <si>
    <t>荧光磷光生物发光光度</t>
  </si>
  <si>
    <t>LS-50B</t>
  </si>
  <si>
    <t>LS-45</t>
  </si>
  <si>
    <t>离心机</t>
  </si>
  <si>
    <t>Biofuge Stratos</t>
  </si>
  <si>
    <t>Kendro</t>
  </si>
  <si>
    <t>03060507</t>
  </si>
  <si>
    <t>冷冻浓缩机</t>
  </si>
  <si>
    <t>RVC2-25</t>
  </si>
  <si>
    <t>CHRisT</t>
  </si>
  <si>
    <t>基因敲除研究室</t>
  </si>
  <si>
    <t>03061815</t>
  </si>
  <si>
    <t>冷冻切片机</t>
  </si>
  <si>
    <t>HM5000</t>
  </si>
  <si>
    <t>德国Zeiss公司</t>
  </si>
  <si>
    <t>显微操作系统　</t>
  </si>
  <si>
    <t>0IBM/98020</t>
  </si>
  <si>
    <t>省机械设备进出口公司</t>
  </si>
  <si>
    <t>磨针器</t>
  </si>
  <si>
    <t>MF-1</t>
  </si>
  <si>
    <t>美国 TECHCIAL公司</t>
  </si>
  <si>
    <t>0400547S</t>
  </si>
  <si>
    <t>荧光显微镜</t>
  </si>
  <si>
    <t>Ax10skop 2PLUS</t>
  </si>
  <si>
    <t>ZEISS</t>
  </si>
  <si>
    <t>0402012S</t>
  </si>
  <si>
    <t>液闪及化学发光测定仪</t>
  </si>
  <si>
    <t>1450-024</t>
  </si>
  <si>
    <t>Perkin Elmer</t>
  </si>
  <si>
    <t>0402011S</t>
  </si>
  <si>
    <t>03030920</t>
  </si>
  <si>
    <t>蛋白质提纯系统</t>
  </si>
  <si>
    <t>AKTA purifier 100</t>
  </si>
  <si>
    <t>Amersham Biosciences</t>
  </si>
  <si>
    <t>0402013S</t>
  </si>
  <si>
    <t>Rodiance 210 AGR-B</t>
  </si>
  <si>
    <t>Bio-Rad Lab U.S.A</t>
  </si>
  <si>
    <t>0502728S</t>
  </si>
  <si>
    <t>7900HT</t>
  </si>
  <si>
    <t>美国ABI</t>
  </si>
  <si>
    <t>0603696S</t>
  </si>
  <si>
    <t>发酵罐系统</t>
  </si>
  <si>
    <t>BioFCo4500</t>
  </si>
  <si>
    <t>New Byunswick Scientigic</t>
  </si>
  <si>
    <t>0901317S</t>
  </si>
  <si>
    <t>研究级倒置荧光显微镜</t>
  </si>
  <si>
    <t>1001365S</t>
  </si>
  <si>
    <t>03040115</t>
  </si>
  <si>
    <t>荧光体式显微镜系统　</t>
  </si>
  <si>
    <t>SZX16（IX71）</t>
  </si>
  <si>
    <t>体视显微镜</t>
  </si>
  <si>
    <t>1400274S</t>
  </si>
  <si>
    <t>Enspire</t>
  </si>
  <si>
    <t>美国PE</t>
  </si>
  <si>
    <t>1502224S</t>
  </si>
  <si>
    <t>高效毛细管电泳液相色谱系统</t>
  </si>
  <si>
    <t>CL3030</t>
  </si>
  <si>
    <t>北京华阳利民仪器有限公司</t>
  </si>
  <si>
    <t>心脏发育研究室</t>
  </si>
  <si>
    <t>1102301S</t>
  </si>
  <si>
    <t>1102302S</t>
  </si>
  <si>
    <t>立体显微镜</t>
  </si>
  <si>
    <t>植物分子与发育研究室</t>
  </si>
  <si>
    <t>1004404S</t>
  </si>
  <si>
    <t>生物荧光显微镜</t>
  </si>
  <si>
    <t>Olympus BX51</t>
  </si>
  <si>
    <t>日本Olymous公司</t>
  </si>
  <si>
    <t>资源环境基础实验室气象学分室</t>
  </si>
  <si>
    <t>1404914S</t>
  </si>
  <si>
    <t>原子吸收光谱仪</t>
  </si>
  <si>
    <t>PinAAcle 900T</t>
  </si>
  <si>
    <t>谭长银</t>
  </si>
  <si>
    <t>1503593S</t>
  </si>
  <si>
    <t>03031271</t>
  </si>
  <si>
    <t>气氛炉</t>
  </si>
  <si>
    <t>BF51732PBC-1</t>
  </si>
  <si>
    <t>赛默飞世尔科技 Thermo Fisher</t>
  </si>
  <si>
    <t>王欣</t>
  </si>
  <si>
    <t>1503594S</t>
  </si>
  <si>
    <t>03200824</t>
  </si>
  <si>
    <t>2411200</t>
  </si>
  <si>
    <t>高通量高压微波消解系统</t>
  </si>
  <si>
    <t>MARS 6 CLASSIC (910980)</t>
  </si>
  <si>
    <t>CEM公司</t>
  </si>
  <si>
    <t>1503595S</t>
  </si>
  <si>
    <t>03210224</t>
  </si>
  <si>
    <t>3601402</t>
  </si>
  <si>
    <t>水同位素分析仪</t>
  </si>
  <si>
    <t>908-0004-9002/912-0026-1000</t>
  </si>
  <si>
    <t>LGR公司</t>
  </si>
  <si>
    <t>章新平</t>
  </si>
  <si>
    <t>资源环境基础实验室土壤学分室</t>
  </si>
  <si>
    <t>0404085S</t>
  </si>
  <si>
    <t>03061655</t>
  </si>
  <si>
    <t>2400608</t>
  </si>
  <si>
    <t>时域土壤水分计</t>
  </si>
  <si>
    <t>TRIME-IPH</t>
  </si>
  <si>
    <t>吕殿青</t>
  </si>
  <si>
    <t>资源环境基础实验室植物地理分室</t>
  </si>
  <si>
    <t>0901018S</t>
  </si>
  <si>
    <t>03030810</t>
  </si>
  <si>
    <t>2400402</t>
  </si>
  <si>
    <t>S3500</t>
  </si>
  <si>
    <t>美国Microtrac INC</t>
  </si>
  <si>
    <t>韩广</t>
  </si>
  <si>
    <t>0901019S</t>
  </si>
  <si>
    <t>便携式光合作用仪</t>
  </si>
  <si>
    <t>LI-6400XT</t>
  </si>
  <si>
    <t>美国Gene Companglimited</t>
  </si>
  <si>
    <t>0901017S</t>
  </si>
  <si>
    <t>03210000</t>
  </si>
  <si>
    <t>3601499</t>
  </si>
  <si>
    <t>液态水同位素仪</t>
  </si>
  <si>
    <t>DLT-100</t>
  </si>
  <si>
    <t>美国Losgatos researchinc</t>
  </si>
  <si>
    <t>资环院共用</t>
  </si>
  <si>
    <t>杨波</t>
  </si>
  <si>
    <t>1405163S</t>
  </si>
  <si>
    <t>03030715</t>
  </si>
  <si>
    <t>便携式地物波谱仪</t>
  </si>
  <si>
    <t>FieldSpec 4</t>
  </si>
  <si>
    <t>美国ASD</t>
  </si>
  <si>
    <t>体育学实验中心</t>
  </si>
  <si>
    <t>0404198S</t>
  </si>
  <si>
    <t>03250249</t>
  </si>
  <si>
    <t>多(16)导运动生物电记录分析系统</t>
  </si>
  <si>
    <t>BIOUISION</t>
  </si>
  <si>
    <t>德国BIOUISION公司</t>
  </si>
  <si>
    <t>谭军</t>
  </si>
  <si>
    <t>0404199S</t>
  </si>
  <si>
    <t>03250292</t>
  </si>
  <si>
    <t>心肺功能测试仪</t>
  </si>
  <si>
    <t>CORTEX METALYZER Ⅱ</t>
  </si>
  <si>
    <t>德国CORTEX公司</t>
  </si>
  <si>
    <t>汤长发</t>
  </si>
  <si>
    <t>0404201S</t>
  </si>
  <si>
    <t>03250556</t>
  </si>
  <si>
    <t>运动跑台</t>
  </si>
  <si>
    <t>PULSAR</t>
  </si>
  <si>
    <t>德国H/P/COSMOS公司</t>
  </si>
  <si>
    <t>0503839S</t>
  </si>
  <si>
    <t>03250520</t>
  </si>
  <si>
    <t>力量测试与训练系统</t>
  </si>
  <si>
    <t>Biodex Styem 3Pro</t>
  </si>
  <si>
    <t>美国　Biodex　公司</t>
  </si>
  <si>
    <t>0503848S</t>
  </si>
  <si>
    <t>03040134</t>
  </si>
  <si>
    <t>生物显微分析图像系统</t>
  </si>
  <si>
    <t>COMPIXLE PCI</t>
  </si>
  <si>
    <t>美国Compix公司</t>
  </si>
  <si>
    <t>郑澜</t>
  </si>
  <si>
    <t>0701747S</t>
  </si>
  <si>
    <t>第一向等电聚焦电泳系统</t>
  </si>
  <si>
    <t>IPEPHOR Ⅲ</t>
  </si>
  <si>
    <t>GE Healthcare</t>
  </si>
  <si>
    <t>陈嘉勤</t>
  </si>
  <si>
    <t>1602140S</t>
  </si>
  <si>
    <t>03250258</t>
  </si>
  <si>
    <t>无线式肌电解析系统</t>
  </si>
  <si>
    <t>TRIGNO LAB</t>
  </si>
  <si>
    <t>美国DELSYS</t>
  </si>
  <si>
    <t>电子技术基础实验室</t>
  </si>
  <si>
    <t>1400655S</t>
  </si>
  <si>
    <t>03200813</t>
  </si>
  <si>
    <t>矢量网络分析仪</t>
  </si>
  <si>
    <t>ZVL3</t>
  </si>
  <si>
    <t>德国罗德与施瓦茨公司</t>
  </si>
  <si>
    <t>杨进宝</t>
  </si>
  <si>
    <t>机电技术基础实验室</t>
  </si>
  <si>
    <t>0704156S</t>
  </si>
  <si>
    <t>04010729</t>
  </si>
  <si>
    <t>2100901</t>
  </si>
  <si>
    <t>数控铣床</t>
  </si>
  <si>
    <t>XK714G</t>
  </si>
  <si>
    <t>汉川机床集团有限公司</t>
  </si>
  <si>
    <t>许第洪</t>
  </si>
  <si>
    <t>0704157S</t>
  </si>
  <si>
    <t>04011601</t>
  </si>
  <si>
    <t>立式加工中心</t>
  </si>
  <si>
    <t>XH714G</t>
  </si>
  <si>
    <t>1202674S</t>
  </si>
  <si>
    <t>04010123</t>
  </si>
  <si>
    <t>卧式数控车床</t>
  </si>
  <si>
    <t>CAK3665di</t>
  </si>
  <si>
    <t>沈阳机床股份有限公司</t>
  </si>
  <si>
    <t>1202675S</t>
  </si>
  <si>
    <t>1202676S</t>
  </si>
  <si>
    <t>彭可</t>
  </si>
  <si>
    <t>1202677S</t>
  </si>
  <si>
    <t>1202678S</t>
  </si>
  <si>
    <t>1202679S</t>
  </si>
  <si>
    <t>1202680S</t>
  </si>
  <si>
    <t>1202681S</t>
  </si>
  <si>
    <t>立式数控铣床</t>
  </si>
  <si>
    <t>XD714D</t>
  </si>
  <si>
    <t>汉川机床集团公司</t>
  </si>
  <si>
    <t>1202682S</t>
  </si>
  <si>
    <t>1503908S</t>
  </si>
  <si>
    <t>04210302</t>
  </si>
  <si>
    <t>3032505</t>
  </si>
  <si>
    <t>快速成型机</t>
  </si>
  <si>
    <t>Dimension SST 1200es</t>
  </si>
  <si>
    <t>Stratasys  USA</t>
  </si>
  <si>
    <t>颜建强</t>
  </si>
  <si>
    <t>1503909S</t>
  </si>
  <si>
    <t>0401992S</t>
  </si>
  <si>
    <t>ZJK7532A/2</t>
  </si>
  <si>
    <t>华中数控</t>
  </si>
  <si>
    <t>尹克俭</t>
  </si>
  <si>
    <t>0401993S</t>
  </si>
  <si>
    <t>服装工艺实验室</t>
  </si>
  <si>
    <t>0801826S</t>
  </si>
  <si>
    <t>04250100</t>
  </si>
  <si>
    <t>3190201</t>
  </si>
  <si>
    <t>格柏电脑切割机</t>
  </si>
  <si>
    <t>DCS1500</t>
  </si>
  <si>
    <t>美国格柏科技有限公司</t>
  </si>
  <si>
    <t>文旭明</t>
  </si>
  <si>
    <t>工学院机械实习工厂</t>
  </si>
  <si>
    <t>0610398S</t>
  </si>
  <si>
    <t>04011602</t>
  </si>
  <si>
    <t>数控机械雕刻机</t>
  </si>
  <si>
    <t>HKDK5040</t>
  </si>
  <si>
    <t>江苏宏科</t>
  </si>
  <si>
    <t>04010516</t>
  </si>
  <si>
    <t>插齿机</t>
  </si>
  <si>
    <t>YP51504</t>
  </si>
  <si>
    <t>南京第二机床厂</t>
  </si>
  <si>
    <t>田雨</t>
  </si>
  <si>
    <t>04010301</t>
  </si>
  <si>
    <t>镗床</t>
  </si>
  <si>
    <t>昆明机床厂</t>
  </si>
  <si>
    <t>医学基础实验中心形态室</t>
  </si>
  <si>
    <t>0404177S</t>
  </si>
  <si>
    <t>倒置荧光生物显微镜</t>
  </si>
  <si>
    <t>IX51</t>
  </si>
  <si>
    <t>日本OLYMPUS公司</t>
  </si>
  <si>
    <t>任翔</t>
  </si>
  <si>
    <t>0404179S</t>
  </si>
  <si>
    <t>正置荧光生物显微镜</t>
  </si>
  <si>
    <t>BX41</t>
  </si>
  <si>
    <t>0404176S</t>
  </si>
  <si>
    <t>自动恒冷切片机</t>
  </si>
  <si>
    <t>CRYOTOME E</t>
  </si>
  <si>
    <t>英国玬顼</t>
  </si>
  <si>
    <t>预防医学实验室</t>
  </si>
  <si>
    <t>0701406S</t>
  </si>
  <si>
    <t>AA7003A</t>
  </si>
  <si>
    <t>北京东西电子技术研究所</t>
  </si>
  <si>
    <t>阎政礼</t>
  </si>
  <si>
    <t>检验实验室寄生虫学教研室</t>
  </si>
  <si>
    <t>1201551S</t>
  </si>
  <si>
    <t>Rotor-Gene Q</t>
  </si>
  <si>
    <t>德国QIAGEN公司</t>
  </si>
  <si>
    <t>彭飞</t>
  </si>
  <si>
    <t>刘年猛</t>
  </si>
  <si>
    <t>寄生虫病研究室</t>
  </si>
  <si>
    <t>0401014S</t>
  </si>
  <si>
    <t>03030100</t>
  </si>
  <si>
    <t>BIO-RAD连续制备电泳</t>
  </si>
  <si>
    <t>Bio-RAD ELECTROPHORESIS</t>
  </si>
  <si>
    <t>药学实验室</t>
  </si>
  <si>
    <t>03030148</t>
  </si>
  <si>
    <t>智能型傅立叶红外</t>
  </si>
  <si>
    <t>AVATAR360  FT-1R</t>
  </si>
  <si>
    <t>NICOLET(尼高力)</t>
  </si>
  <si>
    <t>杨小红</t>
  </si>
  <si>
    <t>安提伦1100</t>
  </si>
  <si>
    <t>省科学器材进出口公司</t>
  </si>
  <si>
    <t>周学军</t>
  </si>
  <si>
    <t>0303595S</t>
  </si>
  <si>
    <t>荧光  磷光  发光  分光光度计</t>
  </si>
  <si>
    <t>陈蓉</t>
  </si>
  <si>
    <t>0404178S</t>
  </si>
  <si>
    <t>CARY ECLIPSE</t>
  </si>
  <si>
    <t>VARIAN CARY ECLIPSE</t>
  </si>
  <si>
    <t>0700557S</t>
  </si>
  <si>
    <t>高效液相色谱仪(半制备型)</t>
  </si>
  <si>
    <t>P3050/UV3000</t>
  </si>
  <si>
    <t>北京创新通恒科技有限公司</t>
  </si>
  <si>
    <t>0704447S</t>
  </si>
  <si>
    <t>03030616</t>
  </si>
  <si>
    <t>薄层色谱扫描仪</t>
  </si>
  <si>
    <t>TLC SCAMNER3</t>
  </si>
  <si>
    <t>美国SWITZER LAND</t>
  </si>
  <si>
    <t>0801871S</t>
  </si>
  <si>
    <t>LC-2010AHT</t>
  </si>
  <si>
    <t>日本岛津公司　</t>
  </si>
  <si>
    <t>1502602S</t>
  </si>
  <si>
    <t>Synergy HTX</t>
  </si>
  <si>
    <t>美国BIOTEK</t>
  </si>
  <si>
    <t>杨小平</t>
  </si>
  <si>
    <t>1502601S</t>
  </si>
  <si>
    <t>DMI300 B</t>
  </si>
  <si>
    <t>德国莱卡</t>
  </si>
  <si>
    <t>1502600S</t>
  </si>
  <si>
    <t>CM1860UV</t>
  </si>
  <si>
    <t>1502833S</t>
  </si>
  <si>
    <t>荧光PCR自动系列化分析仪</t>
  </si>
  <si>
    <t>CFX Connect</t>
  </si>
  <si>
    <t>美国伯乐</t>
  </si>
  <si>
    <t>医药学综合实验室</t>
  </si>
  <si>
    <t>任凯群</t>
  </si>
  <si>
    <t>1505907S</t>
  </si>
  <si>
    <t>SZX16</t>
  </si>
  <si>
    <t>1401314S</t>
  </si>
  <si>
    <t>荧光定量PCR分析仪</t>
  </si>
  <si>
    <t>邓锡云</t>
  </si>
  <si>
    <t>1502610S</t>
  </si>
  <si>
    <t>Synergy 2</t>
  </si>
  <si>
    <t>Biotek</t>
  </si>
  <si>
    <t>彭小宁</t>
  </si>
  <si>
    <t>0602620S</t>
  </si>
  <si>
    <t>降级使用</t>
  </si>
  <si>
    <t>X射线衍射仪</t>
  </si>
  <si>
    <t>Y-2000     带电脑+打印机</t>
  </si>
  <si>
    <t>丹东奥龙射线仪器有限公司</t>
  </si>
  <si>
    <t>生产厂家</t>
    <phoneticPr fontId="2" type="noConversion"/>
  </si>
  <si>
    <t>机主</t>
    <phoneticPr fontId="2" type="noConversion"/>
  </si>
  <si>
    <t>购置日期</t>
    <phoneticPr fontId="2" type="noConversion"/>
  </si>
  <si>
    <t>仪器现状</t>
    <phoneticPr fontId="2" type="noConversion"/>
  </si>
  <si>
    <t>单  位</t>
    <phoneticPr fontId="2" type="noConversion"/>
  </si>
  <si>
    <t>国标分类号</t>
    <phoneticPr fontId="2" type="noConversion"/>
  </si>
  <si>
    <t>07020114</t>
  </si>
  <si>
    <t>3220302</t>
  </si>
  <si>
    <t>128导ERP脑电系统</t>
  </si>
  <si>
    <t>ESI128</t>
  </si>
  <si>
    <t>0402854S</t>
  </si>
  <si>
    <t>教育科学与技术实验室脑电室</t>
  </si>
  <si>
    <t>COMPUMEDICS</t>
  </si>
  <si>
    <t>周路平</t>
  </si>
  <si>
    <t>高性能计算与随机信息处理</t>
  </si>
  <si>
    <t>1503626S</t>
  </si>
  <si>
    <t>07020107</t>
  </si>
  <si>
    <t>脑电分析仪</t>
  </si>
  <si>
    <t>AD Instruments pl3058</t>
  </si>
  <si>
    <t>埃德仪</t>
  </si>
  <si>
    <t>张锦</t>
  </si>
  <si>
    <t>1405299S</t>
  </si>
  <si>
    <t>07030110</t>
  </si>
  <si>
    <t>3221199</t>
  </si>
  <si>
    <t>小动物活体成像系统</t>
  </si>
  <si>
    <t>IVIS SPECTRUM</t>
  </si>
  <si>
    <t>Caliper-PE</t>
  </si>
  <si>
    <t>1500690S</t>
  </si>
  <si>
    <t>07060114</t>
  </si>
  <si>
    <t>3221705</t>
  </si>
  <si>
    <t>实时动态血糖监测系统</t>
  </si>
  <si>
    <t>MINIMED</t>
  </si>
  <si>
    <t>1505902S</t>
  </si>
  <si>
    <t>07060220</t>
  </si>
  <si>
    <t>3221799</t>
  </si>
  <si>
    <t>流式细胞仪系统</t>
  </si>
  <si>
    <t>FACSCantoII</t>
  </si>
  <si>
    <t>BD公司</t>
  </si>
  <si>
    <t>型 号</t>
    <phoneticPr fontId="2" type="noConversion"/>
  </si>
  <si>
    <t>单价（元）</t>
    <phoneticPr fontId="2" type="noConversion"/>
  </si>
  <si>
    <t>在用</t>
    <phoneticPr fontId="2" type="noConversion"/>
  </si>
  <si>
    <t>单位</t>
    <phoneticPr fontId="2" type="noConversion"/>
  </si>
  <si>
    <t>型 号</t>
    <phoneticPr fontId="2" type="noConversion"/>
  </si>
  <si>
    <t>单价（元）</t>
    <phoneticPr fontId="2" type="noConversion"/>
  </si>
  <si>
    <t>在用</t>
    <phoneticPr fontId="2" type="noConversion"/>
  </si>
  <si>
    <t>单价（元）</t>
    <phoneticPr fontId="2" type="noConversion"/>
  </si>
  <si>
    <t>单  位</t>
    <phoneticPr fontId="2" type="noConversion"/>
  </si>
  <si>
    <t>国标分类号</t>
    <phoneticPr fontId="2" type="noConversion"/>
  </si>
  <si>
    <t>单 位</t>
    <phoneticPr fontId="2" type="noConversion"/>
  </si>
  <si>
    <t>单 位</t>
    <phoneticPr fontId="2" type="noConversion"/>
  </si>
  <si>
    <t>机主</t>
    <phoneticPr fontId="2" type="noConversion"/>
  </si>
  <si>
    <t>单  位</t>
    <phoneticPr fontId="2" type="noConversion"/>
  </si>
  <si>
    <t>仪器现状</t>
    <phoneticPr fontId="2" type="noConversion"/>
  </si>
  <si>
    <t>国标分类号</t>
    <phoneticPr fontId="2" type="noConversion"/>
  </si>
  <si>
    <t>单价（元）</t>
    <phoneticPr fontId="2" type="noConversion"/>
  </si>
  <si>
    <t>生产厂家</t>
    <phoneticPr fontId="2" type="noConversion"/>
  </si>
  <si>
    <t>机主</t>
    <phoneticPr fontId="2" type="noConversion"/>
  </si>
  <si>
    <t>购置日期</t>
    <phoneticPr fontId="2" type="noConversion"/>
  </si>
  <si>
    <t>在用</t>
    <phoneticPr fontId="2" type="noConversion"/>
  </si>
  <si>
    <t>0903395S</t>
    <phoneticPr fontId="2" type="noConversion"/>
  </si>
  <si>
    <t>1504538S</t>
    <phoneticPr fontId="2" type="noConversion"/>
  </si>
  <si>
    <t>在用</t>
    <phoneticPr fontId="2" type="noConversion"/>
  </si>
  <si>
    <t>在用</t>
    <phoneticPr fontId="2" type="noConversion"/>
  </si>
  <si>
    <t>在用</t>
    <phoneticPr fontId="2" type="noConversion"/>
  </si>
  <si>
    <t>在用</t>
    <phoneticPr fontId="2" type="noConversion"/>
  </si>
  <si>
    <t>在用</t>
    <phoneticPr fontId="2" type="noConversion"/>
  </si>
  <si>
    <t>在用</t>
    <phoneticPr fontId="2" type="noConversion"/>
  </si>
  <si>
    <t>待维修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</si>
</sst>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7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NumberFormat="1" applyBorder="1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4" fontId="6" fillId="0" borderId="1" xfId="0" applyNumberFormat="1" applyFont="1" applyBorder="1"/>
    <xf numFmtId="0" fontId="6" fillId="0" borderId="0" xfId="0" applyFont="1"/>
    <xf numFmtId="0" fontId="6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2411;&#20202;&#22120;/2015&#24180;&#24230;&#22823;&#22411;&#20202;&#22120;&#35774;&#22791;&#20351;&#29992;&#25928;&#30410;&#32771;&#26680;/&#20351;&#29992;&#25928;&#30410;&#32771;&#26680;&#20013;&#24453;&#32500;&#20462;&#12289;&#24453;&#25253;&#24223;&#20202;&#221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16;&#32654;&#33395;&#38468;&#20214;1&#8212;2016&#24180;&#22823;&#22411;&#20202;&#22120;&#35774;&#22791;&#32771;&#26680;&#28165;&#213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2411;&#20202;&#22120;/2015&#24180;&#21508;&#23398;&#38498;&#22823;&#22411;&#20202;&#22120;&#20108;&#26399;&#24314;&#35774;/10&#19975;&#20803;&#20197;&#19978;%20-%20&#26377;&#39046;&#29992;&#20154;&#21464;&#21160;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9983;&#31185;&#38498;&#26410;&#20837;&#32593;&#20202;&#22120;&#28165;&#21333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98036100</v>
          </cell>
          <cell r="D2" t="str">
            <v>镗床</v>
          </cell>
          <cell r="E2" t="str">
            <v>田雨</v>
          </cell>
          <cell r="F2">
            <v>0</v>
          </cell>
          <cell r="G2" t="str">
            <v>待维修</v>
          </cell>
        </row>
        <row r="3">
          <cell r="C3">
            <v>98037100</v>
          </cell>
          <cell r="D3" t="str">
            <v>插齿机</v>
          </cell>
          <cell r="E3" t="str">
            <v>田雨</v>
          </cell>
          <cell r="F3">
            <v>0</v>
          </cell>
          <cell r="G3" t="str">
            <v>待维修</v>
          </cell>
        </row>
        <row r="4">
          <cell r="C4" t="str">
            <v>0401991S</v>
          </cell>
          <cell r="D4" t="str">
            <v>数控铣床</v>
          </cell>
          <cell r="E4" t="str">
            <v>颜建强</v>
          </cell>
          <cell r="F4">
            <v>18229973948</v>
          </cell>
          <cell r="G4" t="str">
            <v>待报废</v>
          </cell>
        </row>
        <row r="5">
          <cell r="C5" t="str">
            <v>0401992S</v>
          </cell>
          <cell r="D5" t="str">
            <v>数控铣床</v>
          </cell>
          <cell r="E5" t="str">
            <v>颜建强</v>
          </cell>
          <cell r="F5">
            <v>18229973948</v>
          </cell>
          <cell r="G5" t="str">
            <v>待维修</v>
          </cell>
        </row>
        <row r="6">
          <cell r="C6" t="str">
            <v>0401993S</v>
          </cell>
          <cell r="D6" t="str">
            <v>数控铣床</v>
          </cell>
          <cell r="E6" t="str">
            <v>颜建强</v>
          </cell>
          <cell r="F6">
            <v>18229973948</v>
          </cell>
          <cell r="G6" t="str">
            <v>待维修</v>
          </cell>
        </row>
        <row r="7">
          <cell r="C7" t="str">
            <v>0801826S</v>
          </cell>
          <cell r="D7" t="str">
            <v>格柏电脑切割机</v>
          </cell>
          <cell r="E7" t="str">
            <v>文旭明</v>
          </cell>
          <cell r="F7">
            <v>0</v>
          </cell>
          <cell r="G7" t="str">
            <v>待维修</v>
          </cell>
        </row>
        <row r="8">
          <cell r="C8">
            <v>91091600</v>
          </cell>
          <cell r="D8" t="str">
            <v>日立B超</v>
          </cell>
          <cell r="E8" t="str">
            <v>陈锐</v>
          </cell>
          <cell r="F8">
            <v>0</v>
          </cell>
          <cell r="G8" t="str">
            <v>待报废</v>
          </cell>
        </row>
        <row r="9">
          <cell r="C9" t="str">
            <v>0605663S</v>
          </cell>
          <cell r="D9" t="str">
            <v>人体成分分析仪</v>
          </cell>
          <cell r="E9" t="str">
            <v>谭军</v>
          </cell>
          <cell r="F9">
            <v>0</v>
          </cell>
          <cell r="G9" t="str">
            <v>待报废</v>
          </cell>
        </row>
        <row r="10">
          <cell r="C10">
            <v>91091300</v>
          </cell>
          <cell r="D10" t="str">
            <v>天象仪</v>
          </cell>
          <cell r="E10" t="str">
            <v>陈松柏</v>
          </cell>
          <cell r="F10">
            <v>0</v>
          </cell>
          <cell r="G10" t="str">
            <v>待报废</v>
          </cell>
        </row>
        <row r="11">
          <cell r="C11">
            <v>90054900</v>
          </cell>
          <cell r="D11" t="str">
            <v>正电子寿命系统</v>
          </cell>
          <cell r="E11" t="str">
            <v>唐雄贵</v>
          </cell>
          <cell r="F11">
            <v>0</v>
          </cell>
          <cell r="G11" t="str">
            <v>待报废</v>
          </cell>
        </row>
        <row r="12">
          <cell r="C12">
            <v>88003500</v>
          </cell>
          <cell r="D12" t="str">
            <v>高纯锗探测器系统</v>
          </cell>
          <cell r="E12" t="str">
            <v>唐雄贵</v>
          </cell>
          <cell r="F12">
            <v>0</v>
          </cell>
          <cell r="G12" t="str">
            <v>待报废</v>
          </cell>
        </row>
        <row r="13">
          <cell r="C13">
            <v>88001000</v>
          </cell>
          <cell r="D13" t="str">
            <v>光学多道分析仪</v>
          </cell>
          <cell r="E13" t="str">
            <v>唐雄贵</v>
          </cell>
          <cell r="F13">
            <v>0</v>
          </cell>
          <cell r="G13" t="str">
            <v>待报废</v>
          </cell>
        </row>
        <row r="14">
          <cell r="C14" t="str">
            <v>0503793S</v>
          </cell>
          <cell r="D14" t="str">
            <v>紫外激光器</v>
          </cell>
          <cell r="E14" t="str">
            <v>唐雄贵</v>
          </cell>
          <cell r="F14">
            <v>0</v>
          </cell>
          <cell r="G14" t="str">
            <v>待报废</v>
          </cell>
        </row>
        <row r="15">
          <cell r="C15" t="str">
            <v>0602606S</v>
          </cell>
          <cell r="D15" t="str">
            <v>氩离子气体激光器</v>
          </cell>
          <cell r="E15" t="str">
            <v>唐雄贵</v>
          </cell>
          <cell r="F15">
            <v>0</v>
          </cell>
          <cell r="G15" t="str">
            <v>待报废</v>
          </cell>
        </row>
        <row r="16">
          <cell r="C16" t="str">
            <v>0602624S</v>
          </cell>
          <cell r="D16" t="str">
            <v>傅里叶变换红外光谱仪</v>
          </cell>
          <cell r="E16" t="str">
            <v>廖树帜</v>
          </cell>
          <cell r="F16">
            <v>0</v>
          </cell>
          <cell r="G16" t="str">
            <v>待维修</v>
          </cell>
        </row>
        <row r="17">
          <cell r="C17" t="str">
            <v>0602623S</v>
          </cell>
          <cell r="D17" t="str">
            <v>催化剂评价装置</v>
          </cell>
          <cell r="E17" t="str">
            <v>廖树帜</v>
          </cell>
          <cell r="F17">
            <v>0</v>
          </cell>
          <cell r="G17" t="str">
            <v>待维修</v>
          </cell>
        </row>
        <row r="18">
          <cell r="C18" t="str">
            <v>0602622S</v>
          </cell>
          <cell r="D18" t="str">
            <v>综合热分析仪</v>
          </cell>
          <cell r="E18" t="str">
            <v>廖树帜</v>
          </cell>
          <cell r="F18">
            <v>0</v>
          </cell>
          <cell r="G18" t="str">
            <v>待维修</v>
          </cell>
        </row>
        <row r="19">
          <cell r="C19" t="str">
            <v>0901017S</v>
          </cell>
          <cell r="D19" t="str">
            <v>液态水同位素仪</v>
          </cell>
          <cell r="E19" t="str">
            <v>章新平</v>
          </cell>
          <cell r="F19">
            <v>0</v>
          </cell>
          <cell r="G19" t="str">
            <v>待维修</v>
          </cell>
        </row>
        <row r="20">
          <cell r="C20" t="str">
            <v>0404184S</v>
          </cell>
          <cell r="D20" t="str">
            <v>凝胶成像分析系统</v>
          </cell>
          <cell r="E20" t="str">
            <v>杨华中、全梅芳</v>
          </cell>
          <cell r="F20">
            <v>0</v>
          </cell>
          <cell r="G20" t="str">
            <v>待报废</v>
          </cell>
        </row>
        <row r="21">
          <cell r="C21">
            <v>20029467</v>
          </cell>
          <cell r="D21" t="str">
            <v>三分类自动血液分析仪</v>
          </cell>
          <cell r="E21" t="str">
            <v>毛豪初</v>
          </cell>
          <cell r="F21">
            <v>0</v>
          </cell>
          <cell r="G21" t="str">
            <v>待维修</v>
          </cell>
        </row>
        <row r="22">
          <cell r="C22" t="str">
            <v>0401014S</v>
          </cell>
          <cell r="D22" t="str">
            <v>BIO-RAD连续制备电泳</v>
          </cell>
          <cell r="E22" t="str">
            <v>刘年猛</v>
          </cell>
          <cell r="F22">
            <v>0</v>
          </cell>
          <cell r="G22" t="str">
            <v>待维修</v>
          </cell>
        </row>
        <row r="23">
          <cell r="C23" t="str">
            <v>0302463S</v>
          </cell>
          <cell r="D23" t="str">
            <v>付立叶变换红外光谱仪</v>
          </cell>
          <cell r="E23" t="str">
            <v>肖毅</v>
          </cell>
          <cell r="F23">
            <v>0</v>
          </cell>
          <cell r="G23" t="str">
            <v>待维修</v>
          </cell>
        </row>
        <row r="24">
          <cell r="C24" t="str">
            <v>0400435S</v>
          </cell>
          <cell r="D24" t="str">
            <v>差热热重分析仪</v>
          </cell>
          <cell r="E24" t="str">
            <v>张超</v>
          </cell>
          <cell r="F24">
            <v>0</v>
          </cell>
          <cell r="G24" t="str">
            <v>待维修</v>
          </cell>
        </row>
        <row r="25">
          <cell r="C25" t="str">
            <v>0609787S</v>
          </cell>
          <cell r="D25" t="str">
            <v>激光粒度分析仪</v>
          </cell>
          <cell r="E25" t="str">
            <v>张吉林</v>
          </cell>
          <cell r="F25">
            <v>0</v>
          </cell>
          <cell r="G25" t="str">
            <v>待维修</v>
          </cell>
        </row>
        <row r="26">
          <cell r="C26" t="str">
            <v>0609273S</v>
          </cell>
          <cell r="D26" t="str">
            <v>多用途微反-积反联合装置</v>
          </cell>
          <cell r="E26" t="str">
            <v>伏再辉</v>
          </cell>
          <cell r="F26">
            <v>0</v>
          </cell>
          <cell r="G26" t="str">
            <v>待维修</v>
          </cell>
        </row>
        <row r="27">
          <cell r="C27" t="str">
            <v>0300430S</v>
          </cell>
          <cell r="D27" t="str">
            <v>紫外可见分光光度计</v>
          </cell>
          <cell r="E27" t="str">
            <v>尹疆</v>
          </cell>
          <cell r="F27">
            <v>0</v>
          </cell>
          <cell r="G27" t="str">
            <v>已报废</v>
          </cell>
        </row>
        <row r="28">
          <cell r="C28">
            <v>98005200</v>
          </cell>
          <cell r="D28" t="str">
            <v>电化学交流阻抗测试系</v>
          </cell>
          <cell r="E28" t="str">
            <v>谢青季</v>
          </cell>
          <cell r="F28">
            <v>0</v>
          </cell>
          <cell r="G28" t="str">
            <v>待维修</v>
          </cell>
        </row>
        <row r="29">
          <cell r="C29">
            <v>20020616</v>
          </cell>
          <cell r="D29" t="str">
            <v>扫描电化学显微镜</v>
          </cell>
          <cell r="E29" t="str">
            <v>谢青季</v>
          </cell>
          <cell r="F29">
            <v>0</v>
          </cell>
          <cell r="G29" t="str">
            <v>待维修</v>
          </cell>
        </row>
        <row r="30">
          <cell r="C30">
            <v>97169000</v>
          </cell>
          <cell r="D30" t="str">
            <v>付立叶变换红外光谱仪</v>
          </cell>
          <cell r="E30" t="str">
            <v>肖毅</v>
          </cell>
          <cell r="F30">
            <v>0</v>
          </cell>
          <cell r="G30" t="str">
            <v>待维修</v>
          </cell>
        </row>
        <row r="31">
          <cell r="C31">
            <v>88090700</v>
          </cell>
          <cell r="D31" t="str">
            <v>扫描电镜</v>
          </cell>
          <cell r="E31" t="str">
            <v>喻宁亚</v>
          </cell>
          <cell r="F31">
            <v>0</v>
          </cell>
          <cell r="G31" t="str">
            <v>待维修</v>
          </cell>
        </row>
        <row r="32">
          <cell r="C32" t="str">
            <v>0302603S</v>
          </cell>
          <cell r="D32" t="str">
            <v>X射线衍射仪</v>
          </cell>
          <cell r="E32" t="str">
            <v>荣春亚</v>
          </cell>
          <cell r="F32">
            <v>0</v>
          </cell>
          <cell r="G32" t="str">
            <v>待报废</v>
          </cell>
        </row>
        <row r="33">
          <cell r="C33">
            <v>90063300</v>
          </cell>
          <cell r="D33" t="str">
            <v>超薄切片机</v>
          </cell>
          <cell r="E33" t="str">
            <v>喻宁亚</v>
          </cell>
          <cell r="F33">
            <v>0</v>
          </cell>
          <cell r="G33" t="str">
            <v>待维修</v>
          </cell>
        </row>
        <row r="34">
          <cell r="C34">
            <v>20000182</v>
          </cell>
          <cell r="D34" t="str">
            <v>双相电泳成像分析系统</v>
          </cell>
          <cell r="E34" t="str">
            <v>梁宋平</v>
          </cell>
          <cell r="F34">
            <v>0</v>
          </cell>
          <cell r="G34" t="str">
            <v>待报废</v>
          </cell>
        </row>
        <row r="35">
          <cell r="C35">
            <v>20002914</v>
          </cell>
          <cell r="D35" t="str">
            <v>超微量液相色谱仪</v>
          </cell>
          <cell r="E35" t="str">
            <v>梁宋平</v>
          </cell>
          <cell r="F35">
            <v>0</v>
          </cell>
          <cell r="G35" t="str">
            <v>待报废</v>
          </cell>
        </row>
        <row r="36">
          <cell r="C36" t="str">
            <v>20020816S</v>
          </cell>
          <cell r="D36" t="str">
            <v>生物质谱工作站</v>
          </cell>
          <cell r="E36" t="str">
            <v>梁宋平</v>
          </cell>
          <cell r="F36">
            <v>0</v>
          </cell>
          <cell r="G36" t="str">
            <v>待报废</v>
          </cell>
        </row>
        <row r="37">
          <cell r="C37">
            <v>99230400</v>
          </cell>
          <cell r="D37" t="str">
            <v>质谱仪（电喷雾）</v>
          </cell>
          <cell r="E37" t="str">
            <v>梁宋平</v>
          </cell>
          <cell r="F37">
            <v>0</v>
          </cell>
          <cell r="G37" t="str">
            <v>待报废</v>
          </cell>
        </row>
        <row r="38">
          <cell r="C38">
            <v>99230500</v>
          </cell>
          <cell r="D38" t="str">
            <v>质谱仪（飞行时间）</v>
          </cell>
          <cell r="E38" t="str">
            <v>梁宋平</v>
          </cell>
          <cell r="F38">
            <v>0</v>
          </cell>
          <cell r="G38" t="str">
            <v>待报废</v>
          </cell>
        </row>
        <row r="39">
          <cell r="C39">
            <v>99186800</v>
          </cell>
          <cell r="D39" t="str">
            <v>高效液相蛋白分析仪</v>
          </cell>
          <cell r="E39" t="str">
            <v>曾雄智</v>
          </cell>
          <cell r="F39">
            <v>0</v>
          </cell>
          <cell r="G39" t="str">
            <v>待报废</v>
          </cell>
        </row>
        <row r="40">
          <cell r="C40" t="str">
            <v>0303463S</v>
          </cell>
          <cell r="D40" t="str">
            <v>目标蛋白快速多维分离系统</v>
          </cell>
          <cell r="E40" t="str">
            <v>胡卫军</v>
          </cell>
          <cell r="F40">
            <v>0</v>
          </cell>
          <cell r="G40" t="str">
            <v>待报废</v>
          </cell>
        </row>
        <row r="41">
          <cell r="C41">
            <v>20015939</v>
          </cell>
          <cell r="D41" t="str">
            <v>蛋白质顺序分析仪</v>
          </cell>
          <cell r="E41" t="str">
            <v>胡卫军</v>
          </cell>
          <cell r="F41">
            <v>0</v>
          </cell>
          <cell r="G41" t="str">
            <v>待报废</v>
          </cell>
        </row>
        <row r="42">
          <cell r="C42">
            <v>98006700</v>
          </cell>
          <cell r="D42" t="str">
            <v>操纵器</v>
          </cell>
          <cell r="E42" t="str">
            <v>梁宋平</v>
          </cell>
          <cell r="F42">
            <v>0</v>
          </cell>
          <cell r="G42" t="str">
            <v>待报废</v>
          </cell>
        </row>
        <row r="43">
          <cell r="C43" t="str">
            <v>1004402S</v>
          </cell>
          <cell r="D43" t="str">
            <v>高速离心机</v>
          </cell>
          <cell r="E43" t="str">
            <v>梁宋平</v>
          </cell>
          <cell r="F43">
            <v>0</v>
          </cell>
          <cell r="G43" t="str">
            <v>待报废</v>
          </cell>
        </row>
        <row r="44">
          <cell r="C44">
            <v>94306900</v>
          </cell>
          <cell r="D44" t="str">
            <v>脉冲场泳仪</v>
          </cell>
          <cell r="E44" t="str">
            <v>陈作红</v>
          </cell>
          <cell r="F44">
            <v>0</v>
          </cell>
          <cell r="G44" t="str">
            <v>待报废</v>
          </cell>
        </row>
        <row r="45">
          <cell r="C45">
            <v>95371500</v>
          </cell>
          <cell r="D45" t="str">
            <v>紫外分光光度计</v>
          </cell>
          <cell r="E45" t="str">
            <v>张志光</v>
          </cell>
          <cell r="F45">
            <v>0</v>
          </cell>
          <cell r="G45" t="str">
            <v>待报废</v>
          </cell>
        </row>
        <row r="46">
          <cell r="C46">
            <v>20021957</v>
          </cell>
          <cell r="D46" t="str">
            <v>基因分析系统</v>
          </cell>
          <cell r="E46" t="str">
            <v>赵如榕</v>
          </cell>
          <cell r="F46">
            <v>0</v>
          </cell>
          <cell r="G46" t="str">
            <v>待报废</v>
          </cell>
        </row>
        <row r="47">
          <cell r="C47">
            <v>20010311</v>
          </cell>
          <cell r="D47" t="str">
            <v>荧光差异显示/DNA测序</v>
          </cell>
          <cell r="E47" t="str">
            <v>姚占州</v>
          </cell>
          <cell r="F47">
            <v>0</v>
          </cell>
          <cell r="G47" t="str">
            <v>待报废</v>
          </cell>
        </row>
        <row r="48">
          <cell r="C48">
            <v>99059800</v>
          </cell>
          <cell r="D48" t="str">
            <v>细胞计数分析仪</v>
          </cell>
          <cell r="E48" t="str">
            <v>赵如榕</v>
          </cell>
          <cell r="F48">
            <v>0</v>
          </cell>
          <cell r="G48" t="str">
            <v>待报废</v>
          </cell>
        </row>
        <row r="49">
          <cell r="C49">
            <v>99265600</v>
          </cell>
          <cell r="D49" t="str">
            <v>细胞融合仪系统</v>
          </cell>
          <cell r="E49" t="str">
            <v>姚占州</v>
          </cell>
          <cell r="F49">
            <v>0</v>
          </cell>
          <cell r="G49" t="str">
            <v>待报废</v>
          </cell>
        </row>
        <row r="50">
          <cell r="C50">
            <v>20001911</v>
          </cell>
          <cell r="D50" t="str">
            <v>差热扫描分析仪</v>
          </cell>
          <cell r="E50" t="str">
            <v>朱泽瑞</v>
          </cell>
          <cell r="F50">
            <v>0</v>
          </cell>
          <cell r="G50" t="str">
            <v>待报废</v>
          </cell>
        </row>
        <row r="51">
          <cell r="C51">
            <v>20001912</v>
          </cell>
          <cell r="D51" t="str">
            <v>荧光分光光度计</v>
          </cell>
          <cell r="E51" t="str">
            <v>杨海明</v>
          </cell>
          <cell r="F51">
            <v>0</v>
          </cell>
          <cell r="G51" t="str">
            <v>待报废</v>
          </cell>
        </row>
        <row r="52">
          <cell r="C52">
            <v>20021797</v>
          </cell>
          <cell r="D52" t="str">
            <v>图像分析系统</v>
          </cell>
          <cell r="E52" t="str">
            <v>朱传炳</v>
          </cell>
          <cell r="F52">
            <v>0</v>
          </cell>
          <cell r="G52" t="str">
            <v>待报废</v>
          </cell>
        </row>
        <row r="53">
          <cell r="C53">
            <v>20015551</v>
          </cell>
          <cell r="D53" t="str">
            <v>荧光显微镜</v>
          </cell>
          <cell r="E53" t="str">
            <v>朱传炳</v>
          </cell>
          <cell r="F53">
            <v>0</v>
          </cell>
          <cell r="G53" t="str">
            <v>待报废</v>
          </cell>
        </row>
        <row r="54">
          <cell r="C54" t="str">
            <v>0301131S</v>
          </cell>
          <cell r="D54" t="str">
            <v>骨骼密度计</v>
          </cell>
          <cell r="E54" t="str">
            <v>陈湘定</v>
          </cell>
          <cell r="F54">
            <v>0</v>
          </cell>
          <cell r="G54" t="str">
            <v>待维修</v>
          </cell>
        </row>
        <row r="55">
          <cell r="C55" t="str">
            <v>0402010S</v>
          </cell>
          <cell r="D55" t="str">
            <v>透射式电子显微镜</v>
          </cell>
          <cell r="E55" t="str">
            <v>陈松</v>
          </cell>
          <cell r="F55">
            <v>0</v>
          </cell>
          <cell r="G55" t="str">
            <v>待维修</v>
          </cell>
        </row>
        <row r="56">
          <cell r="C56" t="str">
            <v>0301716S</v>
          </cell>
          <cell r="D56" t="str">
            <v>UVP凝胶图像分析系统</v>
          </cell>
          <cell r="E56" t="str">
            <v>常海艳</v>
          </cell>
          <cell r="F56">
            <v>0</v>
          </cell>
          <cell r="G56" t="str">
            <v>待维修</v>
          </cell>
        </row>
        <row r="57">
          <cell r="C57">
            <v>20004567</v>
          </cell>
          <cell r="D57" t="str">
            <v>手提式基因枪系统</v>
          </cell>
          <cell r="E57" t="str">
            <v>常海艳</v>
          </cell>
          <cell r="F57">
            <v>0</v>
          </cell>
          <cell r="G57" t="str">
            <v>待维修</v>
          </cell>
        </row>
        <row r="58">
          <cell r="C58">
            <v>20014595</v>
          </cell>
          <cell r="D58" t="str">
            <v>冷冻浓缩机</v>
          </cell>
          <cell r="E58" t="str">
            <v>常海艳</v>
          </cell>
          <cell r="F58">
            <v>0</v>
          </cell>
          <cell r="G58" t="str">
            <v>待维修</v>
          </cell>
        </row>
        <row r="59">
          <cell r="C59" t="str">
            <v>0300164S</v>
          </cell>
          <cell r="D59" t="str">
            <v>数字视频脑电地形图一体机</v>
          </cell>
          <cell r="E59" t="str">
            <v>秦英</v>
          </cell>
          <cell r="F59">
            <v>0</v>
          </cell>
          <cell r="G59" t="str">
            <v>待维修</v>
          </cell>
        </row>
        <row r="60">
          <cell r="C60" t="str">
            <v>0701655S</v>
          </cell>
          <cell r="D60" t="str">
            <v>染色机</v>
          </cell>
          <cell r="E60" t="str">
            <v>姚占州</v>
          </cell>
          <cell r="F60">
            <v>0</v>
          </cell>
          <cell r="G60" t="str">
            <v>可调剂</v>
          </cell>
        </row>
        <row r="61">
          <cell r="C61" t="str">
            <v>0701653S</v>
          </cell>
          <cell r="D61" t="str">
            <v>组织脱水机</v>
          </cell>
          <cell r="E61" t="str">
            <v>姚占州</v>
          </cell>
          <cell r="F61">
            <v>0</v>
          </cell>
          <cell r="G61" t="str">
            <v>可调剂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教科院"/>
      <sheetName val="美术学院"/>
      <sheetName val="物信学院"/>
      <sheetName val="化工院"/>
      <sheetName val="生科院"/>
      <sheetName val="资环院"/>
      <sheetName val="体育学院"/>
      <sheetName val="工设院"/>
      <sheetName val="医学院"/>
      <sheetName val="数计院"/>
    </sheetNames>
    <sheetDataSet>
      <sheetData sheetId="0"/>
      <sheetData sheetId="1"/>
      <sheetData sheetId="2"/>
      <sheetData sheetId="3">
        <row r="2">
          <cell r="C2">
            <v>20010097</v>
          </cell>
          <cell r="D2" t="str">
            <v>在用</v>
          </cell>
          <cell r="E2" t="str">
            <v>03040429</v>
          </cell>
          <cell r="F2" t="str">
            <v>2400304</v>
          </cell>
          <cell r="G2" t="str">
            <v>原子吸收分光光度计</v>
          </cell>
          <cell r="H2" t="str">
            <v>WFX-110</v>
          </cell>
          <cell r="I2">
            <v>124200</v>
          </cell>
          <cell r="J2" t="str">
            <v>北京第二光学仪器厂</v>
          </cell>
          <cell r="K2" t="str">
            <v>谭月明</v>
          </cell>
        </row>
        <row r="3">
          <cell r="C3" t="str">
            <v>0302464S</v>
          </cell>
          <cell r="D3" t="str">
            <v>在用</v>
          </cell>
          <cell r="E3" t="str">
            <v>03040429</v>
          </cell>
          <cell r="F3" t="str">
            <v>2400304</v>
          </cell>
          <cell r="G3" t="str">
            <v>原子吸收分光光度计</v>
          </cell>
          <cell r="H3" t="str">
            <v>WFX-110A</v>
          </cell>
          <cell r="I3">
            <v>134500</v>
          </cell>
          <cell r="J3" t="str">
            <v>北京瑞利分析仪器公司</v>
          </cell>
          <cell r="K3" t="str">
            <v>谭月明</v>
          </cell>
        </row>
        <row r="4">
          <cell r="C4" t="str">
            <v>0400430S</v>
          </cell>
          <cell r="D4" t="str">
            <v>在用</v>
          </cell>
          <cell r="E4" t="str">
            <v>03030623</v>
          </cell>
          <cell r="F4" t="str">
            <v>2400408</v>
          </cell>
          <cell r="G4" t="str">
            <v>气相色谱仪</v>
          </cell>
          <cell r="H4" t="str">
            <v>Agileng</v>
          </cell>
          <cell r="I4">
            <v>203926.8</v>
          </cell>
          <cell r="J4" t="str">
            <v>美国安捷伦公司</v>
          </cell>
          <cell r="K4" t="str">
            <v>兰支利</v>
          </cell>
        </row>
        <row r="5">
          <cell r="C5" t="str">
            <v>0400431S</v>
          </cell>
          <cell r="D5" t="str">
            <v>在用</v>
          </cell>
          <cell r="E5" t="str">
            <v>03030623</v>
          </cell>
          <cell r="F5" t="str">
            <v>2400408</v>
          </cell>
          <cell r="G5" t="str">
            <v>气相色谱仪</v>
          </cell>
          <cell r="H5" t="str">
            <v>*</v>
          </cell>
          <cell r="I5">
            <v>203926.8</v>
          </cell>
          <cell r="J5" t="str">
            <v>美国安捷伦公司</v>
          </cell>
          <cell r="K5" t="str">
            <v>兰支利</v>
          </cell>
        </row>
        <row r="6">
          <cell r="C6" t="str">
            <v>0400432S</v>
          </cell>
          <cell r="D6" t="str">
            <v>在用</v>
          </cell>
          <cell r="E6" t="str">
            <v>03030623</v>
          </cell>
          <cell r="F6" t="str">
            <v>2400408</v>
          </cell>
          <cell r="G6" t="str">
            <v>高效液相色谱仪</v>
          </cell>
          <cell r="H6" t="str">
            <v>1100</v>
          </cell>
          <cell r="I6">
            <v>313731.59999999998</v>
          </cell>
          <cell r="J6" t="str">
            <v>美国安捷伦公司</v>
          </cell>
          <cell r="K6" t="str">
            <v>马铭</v>
          </cell>
        </row>
        <row r="7">
          <cell r="C7" t="str">
            <v>0400433S</v>
          </cell>
          <cell r="D7" t="str">
            <v>在用</v>
          </cell>
          <cell r="E7" t="str">
            <v>03030623</v>
          </cell>
          <cell r="F7" t="str">
            <v>2400408</v>
          </cell>
          <cell r="G7" t="str">
            <v>高效液相色谱仪</v>
          </cell>
          <cell r="H7" t="str">
            <v>1100</v>
          </cell>
          <cell r="I7">
            <v>313731.59999999998</v>
          </cell>
          <cell r="J7" t="str">
            <v>美国安捷伦公司</v>
          </cell>
          <cell r="K7" t="str">
            <v>马铭</v>
          </cell>
        </row>
        <row r="8">
          <cell r="C8" t="str">
            <v>0400429S</v>
          </cell>
          <cell r="D8" t="str">
            <v>在用</v>
          </cell>
          <cell r="E8" t="str">
            <v>03030706</v>
          </cell>
          <cell r="F8" t="str">
            <v>2400408</v>
          </cell>
          <cell r="G8" t="str">
            <v>气相色谱-质谱联用仪</v>
          </cell>
          <cell r="H8" t="str">
            <v>GC-MC</v>
          </cell>
          <cell r="I8">
            <v>485059.2</v>
          </cell>
          <cell r="J8" t="str">
            <v>美国安捷伦公司</v>
          </cell>
          <cell r="K8" t="str">
            <v>毛丽秋</v>
          </cell>
        </row>
        <row r="9">
          <cell r="C9" t="str">
            <v>0400434S</v>
          </cell>
          <cell r="D9" t="str">
            <v>在用</v>
          </cell>
          <cell r="E9" t="str">
            <v>03040404</v>
          </cell>
          <cell r="F9" t="str">
            <v>2400304</v>
          </cell>
          <cell r="G9" t="str">
            <v>付立叶变换红外光谱仪</v>
          </cell>
          <cell r="H9" t="str">
            <v>AVATAR370  FT-2R</v>
          </cell>
          <cell r="I9">
            <v>283056</v>
          </cell>
          <cell r="J9" t="str">
            <v>Thermo Nicdet</v>
          </cell>
          <cell r="K9" t="str">
            <v>肖毅</v>
          </cell>
        </row>
        <row r="10">
          <cell r="C10" t="str">
            <v>1401312S</v>
          </cell>
          <cell r="D10" t="str">
            <v>在用</v>
          </cell>
          <cell r="E10" t="str">
            <v>03040404</v>
          </cell>
          <cell r="F10" t="str">
            <v>2400304</v>
          </cell>
          <cell r="G10" t="str">
            <v>激光显微拉曼光谱仪</v>
          </cell>
          <cell r="H10" t="str">
            <v>DXR</v>
          </cell>
          <cell r="I10">
            <v>496500</v>
          </cell>
          <cell r="J10" t="str">
            <v>美国赛默飞世尔科技有限公司</v>
          </cell>
          <cell r="K10" t="str">
            <v>夏悦</v>
          </cell>
        </row>
        <row r="11">
          <cell r="C11" t="str">
            <v>0400428S</v>
          </cell>
          <cell r="D11" t="str">
            <v>在用</v>
          </cell>
          <cell r="E11" t="str">
            <v>03040425</v>
          </cell>
          <cell r="F11" t="str">
            <v>2400304</v>
          </cell>
          <cell r="G11" t="str">
            <v>紫外  可见光谱仪</v>
          </cell>
          <cell r="H11" t="str">
            <v>U3310</v>
          </cell>
          <cell r="I11">
            <v>252000</v>
          </cell>
          <cell r="J11" t="str">
            <v>日本日立公司</v>
          </cell>
          <cell r="K11" t="str">
            <v>肖毅</v>
          </cell>
        </row>
        <row r="12">
          <cell r="C12" t="str">
            <v>1505512S</v>
          </cell>
          <cell r="D12" t="str">
            <v>在用</v>
          </cell>
          <cell r="E12" t="str">
            <v>03040404</v>
          </cell>
          <cell r="F12" t="str">
            <v>2400304</v>
          </cell>
          <cell r="G12" t="str">
            <v>付立叶红外光谱分析仪</v>
          </cell>
          <cell r="H12" t="str">
            <v>FTIR-7600</v>
          </cell>
          <cell r="I12">
            <v>151700</v>
          </cell>
          <cell r="J12" t="str">
            <v>澳大利亚lambda</v>
          </cell>
          <cell r="K12" t="str">
            <v>孟勇</v>
          </cell>
        </row>
        <row r="13">
          <cell r="C13">
            <v>20015601</v>
          </cell>
          <cell r="D13" t="str">
            <v>在用</v>
          </cell>
          <cell r="E13" t="str">
            <v>03040428</v>
          </cell>
          <cell r="F13" t="str">
            <v>2400304</v>
          </cell>
          <cell r="G13" t="str">
            <v>荧光分光光度计</v>
          </cell>
          <cell r="H13" t="str">
            <v>RF-5301PC</v>
          </cell>
          <cell r="I13">
            <v>151120</v>
          </cell>
          <cell r="J13" t="str">
            <v>日本日立公司</v>
          </cell>
          <cell r="K13" t="str">
            <v>李承志</v>
          </cell>
        </row>
        <row r="14">
          <cell r="C14" t="str">
            <v>1502962S</v>
          </cell>
          <cell r="D14" t="str">
            <v>在用</v>
          </cell>
          <cell r="E14" t="str">
            <v>03040429</v>
          </cell>
          <cell r="F14" t="str">
            <v>2400304</v>
          </cell>
          <cell r="G14" t="str">
            <v>原子吸收分光光度计</v>
          </cell>
          <cell r="H14" t="str">
            <v>TAS-990</v>
          </cell>
          <cell r="I14">
            <v>141000</v>
          </cell>
          <cell r="J14" t="str">
            <v>北京普析仪器有限公司</v>
          </cell>
          <cell r="K14" t="str">
            <v>孟勇</v>
          </cell>
        </row>
        <row r="15">
          <cell r="C15" t="str">
            <v>1502955S</v>
          </cell>
          <cell r="D15" t="str">
            <v>在用</v>
          </cell>
          <cell r="E15" t="str">
            <v>04220201</v>
          </cell>
          <cell r="F15" t="str">
            <v>3032606</v>
          </cell>
          <cell r="G15" t="str">
            <v>双螺杆挤出机</v>
          </cell>
          <cell r="H15" t="str">
            <v>SHJ20B</v>
          </cell>
          <cell r="I15">
            <v>111000</v>
          </cell>
          <cell r="J15" t="str">
            <v>南京杰恩特机电有限公司</v>
          </cell>
          <cell r="K15" t="str">
            <v>孟勇</v>
          </cell>
        </row>
        <row r="16">
          <cell r="C16" t="str">
            <v>0902189S</v>
          </cell>
          <cell r="D16" t="str">
            <v>在用</v>
          </cell>
          <cell r="E16" t="str">
            <v>03030623</v>
          </cell>
          <cell r="F16" t="str">
            <v>2400408</v>
          </cell>
          <cell r="G16" t="str">
            <v>高效液相色谱仪</v>
          </cell>
          <cell r="H16" t="str">
            <v>LC-20AT(自动)</v>
          </cell>
          <cell r="I16">
            <v>288960</v>
          </cell>
          <cell r="J16" t="str">
            <v>日本岛津</v>
          </cell>
          <cell r="K16" t="str">
            <v>陈波</v>
          </cell>
        </row>
        <row r="17">
          <cell r="C17" t="str">
            <v>0902190S</v>
          </cell>
          <cell r="D17" t="str">
            <v>在用</v>
          </cell>
          <cell r="E17" t="str">
            <v>03030623</v>
          </cell>
          <cell r="F17" t="str">
            <v>2400408</v>
          </cell>
          <cell r="G17" t="str">
            <v>高效液相色谱仪</v>
          </cell>
          <cell r="H17" t="str">
            <v>LC-20AT(手动)</v>
          </cell>
          <cell r="I17">
            <v>182000</v>
          </cell>
          <cell r="J17" t="str">
            <v>日本岛津</v>
          </cell>
          <cell r="K17" t="str">
            <v>陈波</v>
          </cell>
        </row>
        <row r="18">
          <cell r="C18" t="str">
            <v>1304838S</v>
          </cell>
          <cell r="D18" t="str">
            <v>在用</v>
          </cell>
          <cell r="E18" t="str">
            <v>03030923</v>
          </cell>
          <cell r="F18" t="str">
            <v>2400499</v>
          </cell>
          <cell r="G18" t="str">
            <v>多功能酶标仪</v>
          </cell>
          <cell r="H18" t="str">
            <v>SpectraMax i3</v>
          </cell>
          <cell r="I18">
            <v>245000</v>
          </cell>
          <cell r="J18" t="str">
            <v>美国Molecular Devices公司</v>
          </cell>
          <cell r="K18" t="str">
            <v>曾盈</v>
          </cell>
        </row>
        <row r="19">
          <cell r="C19" t="str">
            <v>1305134S</v>
          </cell>
          <cell r="D19" t="str">
            <v>在用</v>
          </cell>
          <cell r="E19" t="str">
            <v>03040100</v>
          </cell>
          <cell r="F19" t="str">
            <v>2400301</v>
          </cell>
          <cell r="G19" t="str">
            <v>研究级系统显微镜</v>
          </cell>
          <cell r="H19" t="str">
            <v>尼康 Ti-U</v>
          </cell>
          <cell r="I19">
            <v>190000</v>
          </cell>
          <cell r="J19" t="str">
            <v>尼康仪器有限公司</v>
          </cell>
          <cell r="K19" t="str">
            <v>肖乐辉</v>
          </cell>
        </row>
        <row r="20">
          <cell r="C20" t="str">
            <v>0902192S</v>
          </cell>
          <cell r="D20" t="str">
            <v>在用</v>
          </cell>
          <cell r="E20" t="str">
            <v>03040108</v>
          </cell>
          <cell r="F20" t="str">
            <v>2400301</v>
          </cell>
          <cell r="G20" t="str">
            <v>倒置荧光显微镜</v>
          </cell>
          <cell r="H20" t="str">
            <v>Eclipse Ti-S</v>
          </cell>
          <cell r="I20">
            <v>346500</v>
          </cell>
          <cell r="J20" t="str">
            <v>日本尼康公司</v>
          </cell>
          <cell r="K20" t="str">
            <v>谭亮</v>
          </cell>
        </row>
        <row r="21">
          <cell r="C21" t="str">
            <v>1300617S</v>
          </cell>
          <cell r="D21" t="str">
            <v>在用</v>
          </cell>
          <cell r="E21" t="str">
            <v>03040108</v>
          </cell>
          <cell r="F21" t="str">
            <v>2400301</v>
          </cell>
          <cell r="G21" t="str">
            <v>多功能光学显微镜</v>
          </cell>
          <cell r="H21" t="str">
            <v>Nikon Eclipse Ni-U</v>
          </cell>
          <cell r="I21">
            <v>707000</v>
          </cell>
          <cell r="J21" t="str">
            <v>尼康仪器有限公司</v>
          </cell>
          <cell r="K21" t="str">
            <v>肖乐辉</v>
          </cell>
        </row>
        <row r="22">
          <cell r="C22" t="str">
            <v>0902191S</v>
          </cell>
          <cell r="D22" t="str">
            <v>在用</v>
          </cell>
          <cell r="E22" t="str">
            <v>03040426</v>
          </cell>
          <cell r="F22" t="str">
            <v>2400304</v>
          </cell>
          <cell r="G22" t="str">
            <v>紫外可见分光光度计</v>
          </cell>
          <cell r="H22" t="str">
            <v>UV-2450</v>
          </cell>
          <cell r="I22">
            <v>184940</v>
          </cell>
          <cell r="J22" t="str">
            <v>日本岛津</v>
          </cell>
          <cell r="K22" t="str">
            <v>谢青季</v>
          </cell>
        </row>
        <row r="23">
          <cell r="C23" t="str">
            <v>1502331S</v>
          </cell>
          <cell r="D23" t="str">
            <v>在用</v>
          </cell>
          <cell r="E23" t="str">
            <v>03060120</v>
          </cell>
          <cell r="F23" t="str">
            <v>2400601</v>
          </cell>
          <cell r="G23" t="str">
            <v>纳米电位系统</v>
          </cell>
          <cell r="H23" t="str">
            <v>ZS90</v>
          </cell>
          <cell r="I23">
            <v>297800</v>
          </cell>
          <cell r="J23" t="str">
            <v>英国马尔文</v>
          </cell>
          <cell r="K23" t="str">
            <v>肖乐辉</v>
          </cell>
        </row>
        <row r="24">
          <cell r="C24" t="str">
            <v>1502345S</v>
          </cell>
          <cell r="D24" t="str">
            <v>在用</v>
          </cell>
          <cell r="E24" t="str">
            <v>03030409</v>
          </cell>
          <cell r="F24" t="str">
            <v>2400404</v>
          </cell>
          <cell r="G24" t="str">
            <v>荧光光谱仪</v>
          </cell>
          <cell r="H24" t="str">
            <v>QM40</v>
          </cell>
          <cell r="I24">
            <v>468800</v>
          </cell>
          <cell r="J24" t="str">
            <v>加拿大 PTI</v>
          </cell>
          <cell r="K24" t="str">
            <v>张友玉</v>
          </cell>
        </row>
        <row r="25">
          <cell r="C25" t="str">
            <v>0701611S</v>
          </cell>
          <cell r="D25" t="str">
            <v>在用</v>
          </cell>
          <cell r="E25" t="str">
            <v>03030606</v>
          </cell>
          <cell r="F25" t="str">
            <v>2400499</v>
          </cell>
          <cell r="G25" t="str">
            <v>全自动比表面积与孔隙分析仪</v>
          </cell>
          <cell r="H25" t="str">
            <v>Tristar 3000</v>
          </cell>
          <cell r="I25">
            <v>344450</v>
          </cell>
          <cell r="J25" t="str">
            <v>美国麦克仪器公司</v>
          </cell>
          <cell r="K25" t="str">
            <v>徐满才</v>
          </cell>
        </row>
        <row r="26">
          <cell r="C26">
            <v>20015945</v>
          </cell>
          <cell r="D26" t="str">
            <v>在用</v>
          </cell>
          <cell r="E26" t="str">
            <v>03030623</v>
          </cell>
          <cell r="F26" t="str">
            <v>2400408</v>
          </cell>
          <cell r="G26" t="str">
            <v>制备色谱仪</v>
          </cell>
          <cell r="H26" t="str">
            <v>PREP PL4000</v>
          </cell>
          <cell r="I26">
            <v>550000</v>
          </cell>
          <cell r="J26" t="str">
            <v>美国沃特斯公司</v>
          </cell>
          <cell r="K26" t="str">
            <v>陈波</v>
          </cell>
        </row>
        <row r="27">
          <cell r="C27" t="str">
            <v>0403946S</v>
          </cell>
          <cell r="D27" t="str">
            <v>在用</v>
          </cell>
          <cell r="E27" t="str">
            <v>03030623</v>
          </cell>
          <cell r="F27" t="str">
            <v>2400408</v>
          </cell>
          <cell r="G27" t="str">
            <v>气相色谱仪（毛细管）</v>
          </cell>
          <cell r="H27" t="str">
            <v>GC-2010AF</v>
          </cell>
          <cell r="I27">
            <v>188470</v>
          </cell>
          <cell r="J27" t="str">
            <v>日本岛津公司</v>
          </cell>
          <cell r="K27" t="str">
            <v>陈波</v>
          </cell>
        </row>
        <row r="28">
          <cell r="C28" t="str">
            <v>0403947S</v>
          </cell>
          <cell r="D28" t="str">
            <v>在用</v>
          </cell>
          <cell r="E28" t="str">
            <v>03030623</v>
          </cell>
          <cell r="F28" t="str">
            <v>2400408</v>
          </cell>
          <cell r="G28" t="str">
            <v>高效液相色谱仪</v>
          </cell>
          <cell r="H28" t="str">
            <v>LC-10ADVP</v>
          </cell>
          <cell r="I28">
            <v>308720</v>
          </cell>
          <cell r="J28" t="str">
            <v>日本岛津公司</v>
          </cell>
          <cell r="K28" t="str">
            <v>陈波</v>
          </cell>
        </row>
        <row r="29">
          <cell r="C29" t="str">
            <v>0610458S</v>
          </cell>
          <cell r="D29" t="str">
            <v>在用</v>
          </cell>
          <cell r="E29" t="str">
            <v>03030623</v>
          </cell>
          <cell r="F29" t="str">
            <v>2400408</v>
          </cell>
          <cell r="G29" t="str">
            <v>超高压液相色谱仪</v>
          </cell>
          <cell r="H29" t="str">
            <v>ACQUITY UPLC Coresys</v>
          </cell>
          <cell r="I29">
            <v>816209</v>
          </cell>
          <cell r="J29" t="str">
            <v>Waters公司</v>
          </cell>
          <cell r="K29" t="str">
            <v>陈波</v>
          </cell>
        </row>
        <row r="30">
          <cell r="C30" t="str">
            <v>0610820S</v>
          </cell>
          <cell r="D30" t="str">
            <v>在用</v>
          </cell>
          <cell r="E30" t="str">
            <v>03030623</v>
          </cell>
          <cell r="F30" t="str">
            <v>2400408</v>
          </cell>
          <cell r="G30" t="str">
            <v>制备色谱仪</v>
          </cell>
          <cell r="H30" t="str">
            <v>LC8A</v>
          </cell>
          <cell r="I30">
            <v>338652</v>
          </cell>
          <cell r="J30" t="str">
            <v>日本岛津公司</v>
          </cell>
          <cell r="K30" t="str">
            <v>陈波</v>
          </cell>
        </row>
        <row r="31">
          <cell r="C31" t="str">
            <v>0610821S</v>
          </cell>
          <cell r="D31" t="str">
            <v>在用</v>
          </cell>
          <cell r="E31" t="str">
            <v>03030623</v>
          </cell>
          <cell r="F31" t="str">
            <v>2400408</v>
          </cell>
          <cell r="G31" t="str">
            <v>高效液相色谱仪</v>
          </cell>
          <cell r="H31" t="str">
            <v>LC20A</v>
          </cell>
          <cell r="I31">
            <v>249228</v>
          </cell>
          <cell r="J31" t="str">
            <v>日本岛津公司</v>
          </cell>
          <cell r="K31" t="str">
            <v>谢青季</v>
          </cell>
        </row>
        <row r="32">
          <cell r="C32" t="str">
            <v>0802109S</v>
          </cell>
          <cell r="D32" t="str">
            <v>在用</v>
          </cell>
          <cell r="E32" t="str">
            <v>03030623</v>
          </cell>
          <cell r="F32" t="str">
            <v>2400408</v>
          </cell>
          <cell r="G32" t="str">
            <v>高效液相色谱仪</v>
          </cell>
          <cell r="H32" t="str">
            <v>Agilent 1200</v>
          </cell>
          <cell r="I32">
            <v>338750</v>
          </cell>
          <cell r="J32" t="str">
            <v>美国安捷伦公司</v>
          </cell>
          <cell r="K32" t="str">
            <v>毛丽秋</v>
          </cell>
        </row>
        <row r="33">
          <cell r="C33" t="str">
            <v>0701627S</v>
          </cell>
          <cell r="D33" t="str">
            <v>在用</v>
          </cell>
          <cell r="E33" t="str">
            <v>03030700</v>
          </cell>
          <cell r="F33" t="str">
            <v>2400407</v>
          </cell>
          <cell r="G33" t="str">
            <v>毛细管电泳-质谱联用仪(CE-MS)</v>
          </cell>
          <cell r="H33" t="str">
            <v>PLACE MDQ LCQ</v>
          </cell>
          <cell r="I33">
            <v>1614080</v>
          </cell>
          <cell r="J33" t="str">
            <v>美国Thermo公司</v>
          </cell>
          <cell r="K33" t="str">
            <v>陈波</v>
          </cell>
        </row>
        <row r="34">
          <cell r="C34">
            <v>20015624</v>
          </cell>
          <cell r="D34" t="str">
            <v>在用</v>
          </cell>
          <cell r="E34" t="str">
            <v>03030706</v>
          </cell>
          <cell r="F34" t="str">
            <v>2400408</v>
          </cell>
          <cell r="G34" t="str">
            <v>液相色谱-质谱联用仪</v>
          </cell>
          <cell r="H34" t="str">
            <v>ZQ2000</v>
          </cell>
          <cell r="I34">
            <v>1150000</v>
          </cell>
          <cell r="J34" t="str">
            <v>美国沃特斯公司</v>
          </cell>
          <cell r="K34" t="str">
            <v>陈波</v>
          </cell>
        </row>
        <row r="35">
          <cell r="C35" t="str">
            <v>1102490S</v>
          </cell>
          <cell r="D35" t="str">
            <v>在用</v>
          </cell>
          <cell r="E35" t="str">
            <v>03030923</v>
          </cell>
          <cell r="F35" t="str">
            <v>2400499</v>
          </cell>
          <cell r="G35" t="str">
            <v>全波长多功能酶标仪</v>
          </cell>
          <cell r="H35" t="str">
            <v>M1000</v>
          </cell>
          <cell r="I35">
            <v>600000</v>
          </cell>
          <cell r="J35" t="str">
            <v>瑞士TECAN</v>
          </cell>
          <cell r="K35" t="str">
            <v>谢青季</v>
          </cell>
        </row>
        <row r="36">
          <cell r="C36" t="str">
            <v>0610818S</v>
          </cell>
          <cell r="D36" t="str">
            <v>在用</v>
          </cell>
          <cell r="E36" t="str">
            <v>03040136</v>
          </cell>
          <cell r="F36" t="str">
            <v>2400301</v>
          </cell>
          <cell r="G36" t="str">
            <v>原子力显微镜</v>
          </cell>
          <cell r="H36" t="str">
            <v>MIPicoLE</v>
          </cell>
          <cell r="I36">
            <v>834930</v>
          </cell>
          <cell r="J36" t="str">
            <v>美国MI公司</v>
          </cell>
          <cell r="K36" t="str">
            <v>谢青季</v>
          </cell>
        </row>
        <row r="37">
          <cell r="C37">
            <v>20015623</v>
          </cell>
          <cell r="D37" t="str">
            <v>在用</v>
          </cell>
          <cell r="E37" t="str">
            <v>03040404</v>
          </cell>
          <cell r="F37" t="str">
            <v>2400304</v>
          </cell>
          <cell r="G37" t="str">
            <v>傅立叶红外光谱仪</v>
          </cell>
          <cell r="H37" t="str">
            <v>NEXUS670</v>
          </cell>
          <cell r="I37">
            <v>572483.5</v>
          </cell>
          <cell r="J37" t="str">
            <v>美国尼力高公司</v>
          </cell>
          <cell r="K37" t="str">
            <v>张友玉</v>
          </cell>
        </row>
        <row r="38">
          <cell r="C38" t="str">
            <v>1304738S</v>
          </cell>
          <cell r="D38" t="str">
            <v>在用</v>
          </cell>
          <cell r="E38" t="str">
            <v>03040425</v>
          </cell>
          <cell r="F38" t="str">
            <v>2400304</v>
          </cell>
          <cell r="G38" t="str">
            <v>紫外、可见、近红外分光光度计</v>
          </cell>
          <cell r="H38" t="str">
            <v>UV－3600</v>
          </cell>
          <cell r="I38">
            <v>288000</v>
          </cell>
          <cell r="J38" t="str">
            <v>日本岛津</v>
          </cell>
          <cell r="K38" t="str">
            <v>宋建新</v>
          </cell>
        </row>
        <row r="39">
          <cell r="C39">
            <v>20015625</v>
          </cell>
          <cell r="D39" t="str">
            <v>在用</v>
          </cell>
          <cell r="E39" t="str">
            <v>03040428</v>
          </cell>
          <cell r="F39" t="str">
            <v>2400304</v>
          </cell>
          <cell r="G39" t="str">
            <v>荧光分光光度计</v>
          </cell>
          <cell r="H39" t="str">
            <v>F-4500</v>
          </cell>
          <cell r="I39">
            <v>222740</v>
          </cell>
          <cell r="J39" t="str">
            <v>日立公司</v>
          </cell>
          <cell r="K39" t="str">
            <v>张友玉</v>
          </cell>
        </row>
        <row r="40">
          <cell r="C40" t="str">
            <v>1200782S</v>
          </cell>
          <cell r="D40" t="str">
            <v>在用</v>
          </cell>
          <cell r="E40" t="str">
            <v>03060516</v>
          </cell>
          <cell r="F40" t="str">
            <v>2400603</v>
          </cell>
          <cell r="G40" t="str">
            <v>超临界二氧化碳干燥仪</v>
          </cell>
          <cell r="H40" t="str">
            <v>SFT-DC</v>
          </cell>
          <cell r="I40">
            <v>126800</v>
          </cell>
          <cell r="J40" t="str">
            <v>美国科学系统公司Scientific systems,INC</v>
          </cell>
          <cell r="K40" t="str">
            <v>陈波</v>
          </cell>
        </row>
        <row r="41">
          <cell r="C41" t="str">
            <v>1102491S</v>
          </cell>
          <cell r="D41" t="str">
            <v>在用</v>
          </cell>
          <cell r="E41" t="str">
            <v>03140202</v>
          </cell>
          <cell r="F41" t="str">
            <v>3601319</v>
          </cell>
          <cell r="G41" t="str">
            <v>旋转滴界面张力仪</v>
          </cell>
          <cell r="H41" t="str">
            <v>TX500H</v>
          </cell>
          <cell r="I41">
            <v>249700</v>
          </cell>
          <cell r="J41" t="str">
            <v>美国科诺</v>
          </cell>
          <cell r="K41" t="str">
            <v>马铭</v>
          </cell>
        </row>
        <row r="42">
          <cell r="C42" t="str">
            <v>0403945S</v>
          </cell>
          <cell r="D42" t="str">
            <v>在用</v>
          </cell>
          <cell r="E42" t="str">
            <v>03140403</v>
          </cell>
          <cell r="F42" t="str">
            <v>3601319</v>
          </cell>
          <cell r="G42" t="str">
            <v>电化学表面等离子共振仪</v>
          </cell>
          <cell r="H42" t="str">
            <v>Autolab SPR</v>
          </cell>
          <cell r="I42">
            <v>711500</v>
          </cell>
          <cell r="J42" t="str">
            <v>瑞士万通</v>
          </cell>
          <cell r="K42" t="str">
            <v>谢青季</v>
          </cell>
        </row>
        <row r="43">
          <cell r="C43">
            <v>98005300</v>
          </cell>
          <cell r="D43" t="str">
            <v>在用</v>
          </cell>
          <cell r="E43" t="str">
            <v>03190711</v>
          </cell>
          <cell r="F43" t="str">
            <v>2411000</v>
          </cell>
          <cell r="G43" t="str">
            <v>HP网络/频谱分析仪</v>
          </cell>
          <cell r="H43" t="str">
            <v>4395A</v>
          </cell>
          <cell r="I43">
            <v>361032.66</v>
          </cell>
          <cell r="J43" t="str">
            <v>美国HP公司</v>
          </cell>
          <cell r="K43" t="str">
            <v>谢青季</v>
          </cell>
        </row>
        <row r="44">
          <cell r="C44" t="str">
            <v>1306642S</v>
          </cell>
          <cell r="D44" t="str">
            <v>在用</v>
          </cell>
          <cell r="E44" t="str">
            <v>03230201</v>
          </cell>
          <cell r="F44" t="str">
            <v>3601601</v>
          </cell>
          <cell r="G44" t="str">
            <v>双波长单光子探测器</v>
          </cell>
          <cell r="H44" t="str">
            <v>iXon Ultra 897</v>
          </cell>
          <cell r="I44">
            <v>349000</v>
          </cell>
          <cell r="J44" t="str">
            <v>Andor Technology</v>
          </cell>
          <cell r="K44" t="str">
            <v>肖乐辉</v>
          </cell>
        </row>
        <row r="45">
          <cell r="C45" t="str">
            <v>1507164S</v>
          </cell>
          <cell r="D45" t="str">
            <v>在用</v>
          </cell>
          <cell r="E45" t="str">
            <v>03030502</v>
          </cell>
          <cell r="F45" t="str">
            <v>2400405</v>
          </cell>
          <cell r="G45" t="str">
            <v>单晶衍射仪</v>
          </cell>
          <cell r="H45" t="str">
            <v>Agilent Texhnologies Inc.Super</v>
          </cell>
          <cell r="I45">
            <v>2869500</v>
          </cell>
          <cell r="J45" t="str">
            <v>波兰</v>
          </cell>
          <cell r="K45" t="str">
            <v>宋建新</v>
          </cell>
        </row>
        <row r="46">
          <cell r="C46" t="str">
            <v>1004418S</v>
          </cell>
          <cell r="D46" t="str">
            <v>在用</v>
          </cell>
          <cell r="E46" t="str">
            <v>03030706</v>
          </cell>
          <cell r="F46" t="str">
            <v>2400408</v>
          </cell>
          <cell r="G46" t="str">
            <v>气质联用仪</v>
          </cell>
          <cell r="H46" t="str">
            <v>TRACEMS</v>
          </cell>
          <cell r="I46">
            <v>858484</v>
          </cell>
          <cell r="J46" t="str">
            <v>日本岛津公司</v>
          </cell>
          <cell r="K46" t="str">
            <v>李添宝</v>
          </cell>
        </row>
        <row r="47">
          <cell r="C47" t="str">
            <v>1004417S</v>
          </cell>
          <cell r="D47" t="str">
            <v>在用</v>
          </cell>
          <cell r="E47" t="str">
            <v>03030709</v>
          </cell>
          <cell r="F47" t="str">
            <v>2400406</v>
          </cell>
          <cell r="G47" t="str">
            <v>超导核磁共振仪</v>
          </cell>
          <cell r="H47" t="str">
            <v>AVANCE -500</v>
          </cell>
          <cell r="I47">
            <v>3497211</v>
          </cell>
          <cell r="J47" t="str">
            <v>瑞士布鲁克公司</v>
          </cell>
          <cell r="K47" t="str">
            <v>尹帮少</v>
          </cell>
        </row>
        <row r="48">
          <cell r="C48" t="str">
            <v>97169000</v>
          </cell>
          <cell r="D48" t="str">
            <v>在用</v>
          </cell>
          <cell r="E48" t="str">
            <v>03040427</v>
          </cell>
          <cell r="F48" t="str">
            <v>2400304</v>
          </cell>
          <cell r="G48" t="str">
            <v>红外分光光度计</v>
          </cell>
          <cell r="H48" t="str">
            <v>510P</v>
          </cell>
          <cell r="I48">
            <v>264613.09999999998</v>
          </cell>
          <cell r="J48" t="str">
            <v>美国</v>
          </cell>
          <cell r="K48" t="str">
            <v>肖毅</v>
          </cell>
        </row>
        <row r="49">
          <cell r="C49" t="str">
            <v>88090700</v>
          </cell>
          <cell r="D49" t="str">
            <v>在用</v>
          </cell>
          <cell r="E49" t="str">
            <v>03040702</v>
          </cell>
          <cell r="F49" t="str">
            <v>2400306</v>
          </cell>
          <cell r="G49" t="str">
            <v>扫描电镜</v>
          </cell>
          <cell r="H49" t="str">
            <v>S-570</v>
          </cell>
          <cell r="I49">
            <v>256878.04</v>
          </cell>
          <cell r="J49" t="str">
            <v>日本 HITACHI</v>
          </cell>
          <cell r="K49" t="str">
            <v>喻宁亚</v>
          </cell>
        </row>
        <row r="50">
          <cell r="C50" t="str">
            <v>90063300</v>
          </cell>
          <cell r="D50" t="str">
            <v>在用</v>
          </cell>
          <cell r="E50" t="str">
            <v>03061814</v>
          </cell>
          <cell r="F50" t="str">
            <v>2400699</v>
          </cell>
          <cell r="G50" t="str">
            <v>超薄切片机</v>
          </cell>
          <cell r="H50" t="str">
            <v>ULTRACUT E</v>
          </cell>
          <cell r="I50">
            <v>175965.72</v>
          </cell>
          <cell r="J50" t="str">
            <v>Reichert-Jung Aus.</v>
          </cell>
          <cell r="K50" t="str">
            <v>喻宁亚</v>
          </cell>
        </row>
        <row r="51">
          <cell r="C51" t="str">
            <v>0300429S</v>
          </cell>
          <cell r="D51" t="str">
            <v>在用</v>
          </cell>
          <cell r="E51" t="str">
            <v>03030623</v>
          </cell>
          <cell r="F51" t="str">
            <v>2400408</v>
          </cell>
          <cell r="G51" t="str">
            <v>高效液相色谱仪</v>
          </cell>
          <cell r="H51" t="str">
            <v>Agilent 1100</v>
          </cell>
          <cell r="I51">
            <v>275820</v>
          </cell>
          <cell r="J51" t="str">
            <v>美国安捷伦公司　</v>
          </cell>
          <cell r="K51" t="str">
            <v>尹笃林</v>
          </cell>
        </row>
        <row r="52">
          <cell r="C52" t="str">
            <v>0610819S</v>
          </cell>
          <cell r="D52" t="str">
            <v>在用</v>
          </cell>
          <cell r="E52" t="str">
            <v>03030706</v>
          </cell>
          <cell r="F52" t="str">
            <v>2400408</v>
          </cell>
          <cell r="G52" t="str">
            <v>气相色谱-质谱联用仪</v>
          </cell>
          <cell r="H52" t="str">
            <v>GC/MS-QP-2010</v>
          </cell>
          <cell r="I52">
            <v>454926</v>
          </cell>
          <cell r="J52" t="str">
            <v>日本岛津公司</v>
          </cell>
          <cell r="K52" t="str">
            <v>毛丽秋</v>
          </cell>
        </row>
        <row r="53">
          <cell r="C53" t="str">
            <v>0403950S</v>
          </cell>
          <cell r="D53" t="str">
            <v>在用</v>
          </cell>
          <cell r="E53" t="str">
            <v>03040404</v>
          </cell>
          <cell r="F53" t="str">
            <v>2400304</v>
          </cell>
          <cell r="G53" t="str">
            <v>付立叶红外光谱分析仪</v>
          </cell>
          <cell r="H53" t="str">
            <v>NEXUS</v>
          </cell>
          <cell r="I53">
            <v>568212</v>
          </cell>
          <cell r="J53" t="str">
            <v>美国热尼高力公司</v>
          </cell>
          <cell r="K53" t="str">
            <v>肖毅</v>
          </cell>
        </row>
        <row r="54">
          <cell r="C54" t="str">
            <v>0902919S</v>
          </cell>
          <cell r="D54" t="str">
            <v>在用</v>
          </cell>
          <cell r="E54" t="str">
            <v>03030215</v>
          </cell>
          <cell r="F54" t="str">
            <v>2400403</v>
          </cell>
          <cell r="G54" t="str">
            <v>差示扫描量热仪</v>
          </cell>
          <cell r="H54" t="str">
            <v>DSC200F3</v>
          </cell>
          <cell r="I54">
            <v>182000</v>
          </cell>
          <cell r="J54" t="str">
            <v>德国耐驰</v>
          </cell>
          <cell r="K54" t="str">
            <v>苏胜培</v>
          </cell>
        </row>
        <row r="55">
          <cell r="C55" t="str">
            <v>0600576S</v>
          </cell>
          <cell r="D55" t="str">
            <v>在用</v>
          </cell>
          <cell r="E55" t="str">
            <v>03030623</v>
          </cell>
          <cell r="F55" t="str">
            <v>2400408</v>
          </cell>
          <cell r="G55" t="str">
            <v>高效液相色谱仪</v>
          </cell>
          <cell r="H55" t="str">
            <v>ALLTECH</v>
          </cell>
          <cell r="I55">
            <v>266175</v>
          </cell>
          <cell r="J55" t="str">
            <v>美国奥泰科技</v>
          </cell>
          <cell r="K55" t="str">
            <v>苏胜培</v>
          </cell>
        </row>
        <row r="56">
          <cell r="C56" t="str">
            <v>0902635S</v>
          </cell>
          <cell r="D56" t="str">
            <v>在用</v>
          </cell>
          <cell r="E56" t="str">
            <v>03040428</v>
          </cell>
          <cell r="F56" t="str">
            <v>2400304</v>
          </cell>
          <cell r="G56" t="str">
            <v>荧光分光光度计</v>
          </cell>
          <cell r="H56" t="str">
            <v>F-7000</v>
          </cell>
          <cell r="I56">
            <v>298626</v>
          </cell>
          <cell r="J56" t="str">
            <v>日本东京日立科技公司</v>
          </cell>
          <cell r="K56" t="str">
            <v>张友玉</v>
          </cell>
        </row>
        <row r="57">
          <cell r="C57" t="str">
            <v>1403558S</v>
          </cell>
          <cell r="D57" t="str">
            <v>在用</v>
          </cell>
          <cell r="E57" t="str">
            <v>03052523</v>
          </cell>
          <cell r="F57" t="str">
            <v>2400506</v>
          </cell>
          <cell r="G57" t="str">
            <v>动态力学分析仪</v>
          </cell>
          <cell r="H57" t="str">
            <v>DMA242E</v>
          </cell>
          <cell r="I57">
            <v>399800</v>
          </cell>
          <cell r="J57" t="str">
            <v>NETZSCH Scientific Instruments Trading(S</v>
          </cell>
          <cell r="K57" t="str">
            <v>苏胜培</v>
          </cell>
        </row>
        <row r="58">
          <cell r="C58" t="str">
            <v>0600403S</v>
          </cell>
          <cell r="D58" t="str">
            <v>在用</v>
          </cell>
          <cell r="E58" t="str">
            <v>03061849</v>
          </cell>
          <cell r="F58" t="str">
            <v>2400699</v>
          </cell>
          <cell r="G58" t="str">
            <v>双螺杆挤压机</v>
          </cell>
          <cell r="H58" t="str">
            <v>SHJ-20C</v>
          </cell>
          <cell r="I58">
            <v>112000</v>
          </cell>
          <cell r="J58" t="str">
            <v>南京杰恩特机电有限公司　</v>
          </cell>
          <cell r="K58" t="str">
            <v>苏胜培</v>
          </cell>
        </row>
        <row r="59">
          <cell r="C59" t="str">
            <v>0403949S</v>
          </cell>
          <cell r="D59" t="str">
            <v>在用</v>
          </cell>
          <cell r="E59" t="str">
            <v>03040428</v>
          </cell>
          <cell r="F59" t="str">
            <v>2400304</v>
          </cell>
          <cell r="G59" t="str">
            <v>荧光分光光度计</v>
          </cell>
          <cell r="H59" t="str">
            <v>F-4500</v>
          </cell>
          <cell r="I59">
            <v>263806</v>
          </cell>
          <cell r="J59" t="str">
            <v>日本日立公司</v>
          </cell>
          <cell r="K59" t="str">
            <v>廉世勋</v>
          </cell>
        </row>
        <row r="60">
          <cell r="C60" t="str">
            <v>0400435S</v>
          </cell>
          <cell r="D60" t="str">
            <v>待维修</v>
          </cell>
          <cell r="E60" t="str">
            <v>03030215</v>
          </cell>
          <cell r="F60" t="str">
            <v>2400403</v>
          </cell>
          <cell r="G60" t="str">
            <v>差热  热重分析仪</v>
          </cell>
          <cell r="H60" t="str">
            <v>*</v>
          </cell>
          <cell r="I60">
            <v>378000</v>
          </cell>
          <cell r="J60" t="str">
            <v>德国耐驰公司</v>
          </cell>
          <cell r="K60" t="str">
            <v>伏再辉</v>
          </cell>
        </row>
        <row r="61">
          <cell r="C61" t="str">
            <v>0302463S</v>
          </cell>
          <cell r="D61" t="str">
            <v>待维修</v>
          </cell>
          <cell r="E61" t="str">
            <v>03040404</v>
          </cell>
          <cell r="F61" t="str">
            <v>2400304</v>
          </cell>
          <cell r="G61" t="str">
            <v>付立叶变换红外光谱仪</v>
          </cell>
          <cell r="H61" t="str">
            <v>WQF-200</v>
          </cell>
          <cell r="I61">
            <v>125000</v>
          </cell>
          <cell r="J61" t="str">
            <v>北京第二光学仪器厂</v>
          </cell>
          <cell r="K61" t="str">
            <v>肖毅</v>
          </cell>
        </row>
        <row r="62">
          <cell r="C62" t="str">
            <v>0609273S</v>
          </cell>
          <cell r="D62" t="str">
            <v>待维修</v>
          </cell>
          <cell r="E62" t="str">
            <v>03031288</v>
          </cell>
          <cell r="F62" t="str">
            <v>2400499</v>
          </cell>
          <cell r="G62" t="str">
            <v>多用途微反-积反联合装置</v>
          </cell>
          <cell r="H62" t="str">
            <v>*</v>
          </cell>
          <cell r="I62">
            <v>147000</v>
          </cell>
          <cell r="J62" t="str">
            <v>天津鹏翔科技</v>
          </cell>
          <cell r="K62" t="str">
            <v>伏再辉</v>
          </cell>
        </row>
        <row r="63">
          <cell r="C63" t="str">
            <v>0609787S</v>
          </cell>
          <cell r="D63" t="str">
            <v>待维修</v>
          </cell>
          <cell r="E63" t="str">
            <v>03060120</v>
          </cell>
          <cell r="F63" t="str">
            <v>2400601</v>
          </cell>
          <cell r="G63" t="str">
            <v>激光粒度分析仪</v>
          </cell>
          <cell r="H63" t="str">
            <v>Rise-2008</v>
          </cell>
          <cell r="I63">
            <v>138000</v>
          </cell>
          <cell r="J63" t="str">
            <v>济南润之科技公司</v>
          </cell>
          <cell r="K63" t="str">
            <v>廉世勋</v>
          </cell>
        </row>
        <row r="64">
          <cell r="C64">
            <v>98005200</v>
          </cell>
          <cell r="D64" t="str">
            <v>待维修</v>
          </cell>
          <cell r="E64" t="str">
            <v>03030131</v>
          </cell>
          <cell r="F64" t="str">
            <v>2400401</v>
          </cell>
          <cell r="G64" t="str">
            <v>电化学交流阻抗测试系</v>
          </cell>
          <cell r="H64" t="str">
            <v>S398/F00810</v>
          </cell>
          <cell r="I64">
            <v>475253.8</v>
          </cell>
          <cell r="J64" t="str">
            <v>美国EG G公司</v>
          </cell>
          <cell r="K64" t="str">
            <v>谢青季</v>
          </cell>
        </row>
        <row r="65">
          <cell r="C65">
            <v>20020616</v>
          </cell>
          <cell r="D65" t="str">
            <v>待维修</v>
          </cell>
          <cell r="E65" t="str">
            <v>03040109</v>
          </cell>
          <cell r="F65" t="str">
            <v>2400301</v>
          </cell>
          <cell r="G65" t="str">
            <v>扫描电化学显微镜</v>
          </cell>
          <cell r="H65" t="str">
            <v>CHI 900</v>
          </cell>
          <cell r="I65">
            <v>292732.19</v>
          </cell>
          <cell r="J65" t="str">
            <v>上海辰华仪器有限公司</v>
          </cell>
          <cell r="K65" t="str">
            <v>谢青季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ge 1 (2)"/>
      <sheetName val="Sheet1"/>
      <sheetName val="Sheet2"/>
    </sheetNames>
    <sheetDataSet>
      <sheetData sheetId="0"/>
      <sheetData sheetId="1"/>
      <sheetData sheetId="2">
        <row r="123">
          <cell r="B123" t="str">
            <v>0900289S</v>
          </cell>
          <cell r="C123" t="str">
            <v>荧光/磷光分光光度计</v>
          </cell>
          <cell r="D123" t="str">
            <v>邓乐</v>
          </cell>
        </row>
        <row r="124">
          <cell r="B124">
            <v>20000182</v>
          </cell>
          <cell r="C124" t="str">
            <v>双相电泳成像分析系统</v>
          </cell>
          <cell r="D124" t="str">
            <v>刘中华</v>
          </cell>
        </row>
        <row r="125">
          <cell r="B125" t="str">
            <v>0601980S</v>
          </cell>
          <cell r="C125" t="str">
            <v>凝胶斑点切取工作站</v>
          </cell>
          <cell r="D125" t="str">
            <v>刘中华</v>
          </cell>
        </row>
        <row r="126">
          <cell r="B126" t="str">
            <v>0601981S</v>
          </cell>
          <cell r="C126" t="str">
            <v>蛋白质酶解点靶工作站</v>
          </cell>
          <cell r="D126" t="str">
            <v>刘中华</v>
          </cell>
        </row>
        <row r="127">
          <cell r="B127" t="str">
            <v>0303463S</v>
          </cell>
          <cell r="C127" t="str">
            <v>目标蛋白快速多维分离系统</v>
          </cell>
          <cell r="D127" t="str">
            <v>刘中华</v>
          </cell>
        </row>
        <row r="128">
          <cell r="B128" t="str">
            <v>1104323S</v>
          </cell>
          <cell r="C128" t="str">
            <v>蛋白质序列分析仪</v>
          </cell>
          <cell r="D128" t="str">
            <v>梁宋平</v>
          </cell>
        </row>
        <row r="129">
          <cell r="B129">
            <v>20015939</v>
          </cell>
          <cell r="C129" t="str">
            <v>蛋白质顺序分析仪</v>
          </cell>
          <cell r="D129" t="str">
            <v>刘中华</v>
          </cell>
        </row>
        <row r="130">
          <cell r="B130">
            <v>20021786</v>
          </cell>
          <cell r="C130" t="str">
            <v>蛋白质气相序列分析仪</v>
          </cell>
          <cell r="D130" t="str">
            <v>刘中华</v>
          </cell>
        </row>
        <row r="131">
          <cell r="B131" t="str">
            <v>0601983S</v>
          </cell>
          <cell r="C131" t="str">
            <v>多肽合成仪</v>
          </cell>
          <cell r="D131" t="str">
            <v>刘中华</v>
          </cell>
        </row>
        <row r="132">
          <cell r="B132" t="str">
            <v>0801842S</v>
          </cell>
          <cell r="C132" t="str">
            <v>研究级倒置显微镜</v>
          </cell>
          <cell r="D132" t="str">
            <v>刘中华</v>
          </cell>
        </row>
        <row r="133">
          <cell r="B133" t="str">
            <v>1101074S</v>
          </cell>
          <cell r="C133" t="str">
            <v>荧光倒置显微镜</v>
          </cell>
          <cell r="D133" t="str">
            <v>王美迟</v>
          </cell>
        </row>
        <row r="134">
          <cell r="B134" t="str">
            <v>0901487S</v>
          </cell>
          <cell r="C134" t="str">
            <v>倒置荧光相差显微镜</v>
          </cell>
          <cell r="D134" t="str">
            <v>刘中华</v>
          </cell>
        </row>
        <row r="135">
          <cell r="B135">
            <v>98006700</v>
          </cell>
          <cell r="C135" t="str">
            <v>操纵器</v>
          </cell>
          <cell r="D135" t="str">
            <v>梁宋平</v>
          </cell>
        </row>
        <row r="136">
          <cell r="B136" t="str">
            <v>1004402S</v>
          </cell>
          <cell r="C136" t="str">
            <v>高速离心机</v>
          </cell>
          <cell r="D136" t="str">
            <v>刘中华</v>
          </cell>
        </row>
        <row r="137">
          <cell r="B137" t="str">
            <v>1004403S</v>
          </cell>
          <cell r="C137" t="str">
            <v>高速离心机</v>
          </cell>
          <cell r="D137" t="str">
            <v>刘中华</v>
          </cell>
        </row>
        <row r="138">
          <cell r="B138" t="str">
            <v>0606946S</v>
          </cell>
          <cell r="C138" t="str">
            <v>超速冷冻离心机</v>
          </cell>
          <cell r="D138" t="str">
            <v>刘中华</v>
          </cell>
        </row>
        <row r="139">
          <cell r="B139" t="str">
            <v>1004401S</v>
          </cell>
          <cell r="C139" t="str">
            <v>冷冻离心机</v>
          </cell>
          <cell r="D139" t="str">
            <v>刘中华</v>
          </cell>
        </row>
        <row r="140">
          <cell r="B140" t="str">
            <v>0802395S</v>
          </cell>
          <cell r="C140" t="str">
            <v>超滤系统</v>
          </cell>
          <cell r="D140" t="str">
            <v>刘中华</v>
          </cell>
        </row>
        <row r="141">
          <cell r="B141" t="str">
            <v>0609932S</v>
          </cell>
          <cell r="C141" t="str">
            <v>膜片钳记录分析系统</v>
          </cell>
          <cell r="D141" t="str">
            <v>刘中华</v>
          </cell>
        </row>
        <row r="142">
          <cell r="B142" t="str">
            <v>1004400S</v>
          </cell>
          <cell r="C142" t="str">
            <v>膜片钳离子通道分析系统</v>
          </cell>
          <cell r="D142" t="str">
            <v>曾雄智</v>
          </cell>
        </row>
        <row r="143">
          <cell r="B143" t="str">
            <v>1203070S</v>
          </cell>
          <cell r="C143" t="str">
            <v>生物膜片钳系统</v>
          </cell>
          <cell r="D143" t="str">
            <v>刘中华</v>
          </cell>
        </row>
        <row r="144">
          <cell r="B144">
            <v>98369700</v>
          </cell>
          <cell r="C144" t="str">
            <v>膜片钳放大器</v>
          </cell>
          <cell r="D144" t="str">
            <v>陈湘定</v>
          </cell>
        </row>
        <row r="145">
          <cell r="B145" t="str">
            <v>0303464S</v>
          </cell>
          <cell r="C145" t="str">
            <v>卵母细胞电压钳系统</v>
          </cell>
          <cell r="D145" t="str">
            <v>刘中华</v>
          </cell>
        </row>
        <row r="146">
          <cell r="B146" t="str">
            <v>0601982S</v>
          </cell>
          <cell r="C146" t="str">
            <v>多色荧光成像分析系统</v>
          </cell>
          <cell r="D146" t="str">
            <v>刘中华</v>
          </cell>
        </row>
        <row r="147">
          <cell r="B147">
            <v>20020817</v>
          </cell>
          <cell r="C147" t="str">
            <v>垂直板电泳系统</v>
          </cell>
          <cell r="D147" t="str">
            <v>刘中华</v>
          </cell>
        </row>
        <row r="148">
          <cell r="B148" t="str">
            <v>1000353S</v>
          </cell>
          <cell r="C148" t="str">
            <v>超灵敏度化学发光成像仪</v>
          </cell>
          <cell r="D148" t="str">
            <v>陈平</v>
          </cell>
        </row>
        <row r="149">
          <cell r="B149" t="str">
            <v>0900856S</v>
          </cell>
          <cell r="C149" t="str">
            <v>高压液相色谱仪</v>
          </cell>
          <cell r="D149" t="str">
            <v>曾雄智</v>
          </cell>
        </row>
        <row r="150">
          <cell r="B150" t="str">
            <v>0902652S</v>
          </cell>
          <cell r="C150" t="str">
            <v>高效液相色谱仪</v>
          </cell>
          <cell r="D150" t="str">
            <v>曾雄智</v>
          </cell>
        </row>
        <row r="151">
          <cell r="B151" t="str">
            <v>0902653S</v>
          </cell>
          <cell r="C151" t="str">
            <v>高效液相色谱仪</v>
          </cell>
          <cell r="D151" t="str">
            <v>曾雄智</v>
          </cell>
        </row>
        <row r="152">
          <cell r="B152">
            <v>20002914</v>
          </cell>
          <cell r="C152" t="str">
            <v>超微量液相色谱仪</v>
          </cell>
          <cell r="D152" t="str">
            <v>刘中华</v>
          </cell>
        </row>
        <row r="153">
          <cell r="B153">
            <v>20015937</v>
          </cell>
          <cell r="C153" t="str">
            <v>高效液相色谱仪</v>
          </cell>
          <cell r="D153" t="str">
            <v>刘中华</v>
          </cell>
        </row>
        <row r="154">
          <cell r="B154" t="str">
            <v>1504538S</v>
          </cell>
          <cell r="C154" t="str">
            <v>质谱蛋白质分析系统</v>
          </cell>
          <cell r="D154" t="str">
            <v>刘中华</v>
          </cell>
        </row>
        <row r="155">
          <cell r="B155">
            <v>20015938</v>
          </cell>
          <cell r="C155" t="str">
            <v>高效液相色谱仪</v>
          </cell>
          <cell r="D155" t="str">
            <v>刘中华</v>
          </cell>
        </row>
        <row r="156">
          <cell r="B156">
            <v>94248200</v>
          </cell>
          <cell r="C156" t="str">
            <v>液相色谱</v>
          </cell>
          <cell r="D156" t="str">
            <v>梁宋平</v>
          </cell>
        </row>
        <row r="157">
          <cell r="B157" t="str">
            <v>0301352S</v>
          </cell>
          <cell r="C157" t="str">
            <v>液质联用串行质谱仪</v>
          </cell>
          <cell r="D157" t="str">
            <v>刘中华</v>
          </cell>
        </row>
        <row r="158">
          <cell r="B158" t="str">
            <v>0502293S</v>
          </cell>
          <cell r="C158" t="str">
            <v>高性能串联飞行时间质谱蛋白质仪</v>
          </cell>
          <cell r="D158" t="str">
            <v>刘中华</v>
          </cell>
        </row>
        <row r="159">
          <cell r="B159" t="str">
            <v>0702490S</v>
          </cell>
          <cell r="C159" t="str">
            <v>离子阱液质联用质谱仪（含液相色谱</v>
          </cell>
          <cell r="D159" t="str">
            <v>刘中华</v>
          </cell>
        </row>
        <row r="160">
          <cell r="B160" t="str">
            <v>0903395S</v>
          </cell>
          <cell r="C160" t="str">
            <v>液质联用质谱仪</v>
          </cell>
          <cell r="D160" t="str">
            <v>刘中华</v>
          </cell>
        </row>
        <row r="161">
          <cell r="B161">
            <v>20020816</v>
          </cell>
          <cell r="C161" t="str">
            <v>生物质谱工作站</v>
          </cell>
          <cell r="D161" t="str">
            <v>刘中华</v>
          </cell>
        </row>
        <row r="162">
          <cell r="B162">
            <v>99230400</v>
          </cell>
          <cell r="C162" t="str">
            <v>质谱仪(电喷雾)</v>
          </cell>
          <cell r="D162" t="str">
            <v>刘中华</v>
          </cell>
        </row>
        <row r="163">
          <cell r="B163">
            <v>99230500</v>
          </cell>
          <cell r="C163" t="str">
            <v>质谱仪(飞行时间)</v>
          </cell>
          <cell r="D163" t="str">
            <v>刘中华</v>
          </cell>
        </row>
        <row r="164">
          <cell r="B164">
            <v>97158400</v>
          </cell>
          <cell r="C164" t="str">
            <v>多肽分析仪</v>
          </cell>
          <cell r="D164" t="str">
            <v>梁宋平</v>
          </cell>
        </row>
        <row r="165">
          <cell r="B165">
            <v>99186800</v>
          </cell>
          <cell r="C165" t="str">
            <v>高效液相蛋白分析仪</v>
          </cell>
          <cell r="D165" t="str">
            <v>刘中华</v>
          </cell>
        </row>
        <row r="166">
          <cell r="B166" t="str">
            <v>0301353S</v>
          </cell>
          <cell r="C166" t="str">
            <v>蛋白质相互作用分析仪</v>
          </cell>
          <cell r="D166" t="str">
            <v>刘中华</v>
          </cell>
        </row>
        <row r="167">
          <cell r="B167" t="str">
            <v>1000539S</v>
          </cell>
          <cell r="C167" t="str">
            <v>蛋白质双向电泳系统</v>
          </cell>
          <cell r="D167" t="str">
            <v>姚占州</v>
          </cell>
        </row>
        <row r="168">
          <cell r="B168" t="str">
            <v>1403658S</v>
          </cell>
          <cell r="C168" t="str">
            <v>半制备液相色谱仪</v>
          </cell>
          <cell r="D168" t="str">
            <v>姜孝成</v>
          </cell>
        </row>
        <row r="169">
          <cell r="B169" t="str">
            <v>1202408S</v>
          </cell>
          <cell r="C169" t="str">
            <v>荧光倒置显微镜</v>
          </cell>
          <cell r="D169" t="str">
            <v>姜孝成</v>
          </cell>
        </row>
        <row r="170">
          <cell r="B170" t="str">
            <v>1300815S</v>
          </cell>
          <cell r="C170" t="str">
            <v>高速落地式离心机</v>
          </cell>
          <cell r="D170" t="str">
            <v>姜孝成</v>
          </cell>
        </row>
        <row r="171">
          <cell r="B171" t="str">
            <v>0402023S</v>
          </cell>
          <cell r="C171" t="str">
            <v>高速冷冻离心机</v>
          </cell>
          <cell r="D171" t="str">
            <v>唐文岘</v>
          </cell>
        </row>
        <row r="172">
          <cell r="B172" t="str">
            <v>0402041S</v>
          </cell>
          <cell r="C172" t="str">
            <v>便携式光合测定仪</v>
          </cell>
          <cell r="D172" t="str">
            <v>姜孝成</v>
          </cell>
        </row>
        <row r="173">
          <cell r="B173" t="str">
            <v>1204200S</v>
          </cell>
          <cell r="C173" t="str">
            <v>自动有氧发酵系统</v>
          </cell>
          <cell r="D173" t="str">
            <v>莫湘涛</v>
          </cell>
        </row>
        <row r="174">
          <cell r="B174" t="str">
            <v>1202406S</v>
          </cell>
          <cell r="C174" t="str">
            <v>荧光体视显微镜</v>
          </cell>
          <cell r="D174" t="str">
            <v>姜孝成</v>
          </cell>
        </row>
        <row r="175">
          <cell r="B175" t="str">
            <v>0700345S</v>
          </cell>
          <cell r="C175" t="str">
            <v>啤酒发酵系统</v>
          </cell>
          <cell r="D175" t="str">
            <v>莫湘涛</v>
          </cell>
        </row>
        <row r="176">
          <cell r="B176" t="str">
            <v>0301921S</v>
          </cell>
          <cell r="C176" t="str">
            <v>多媒体显微实验教学系统</v>
          </cell>
          <cell r="D176" t="str">
            <v>赖勤</v>
          </cell>
        </row>
        <row r="177">
          <cell r="B177" t="str">
            <v>1403686S</v>
          </cell>
          <cell r="C177" t="str">
            <v>荧光定量PCR仪</v>
          </cell>
          <cell r="D177" t="str">
            <v>姜孝成</v>
          </cell>
        </row>
        <row r="178">
          <cell r="B178" t="str">
            <v>1403947S</v>
          </cell>
          <cell r="C178" t="str">
            <v>混合球磨仪</v>
          </cell>
          <cell r="D178" t="str">
            <v>戴小军</v>
          </cell>
        </row>
        <row r="179">
          <cell r="B179">
            <v>94306900</v>
          </cell>
          <cell r="C179" t="str">
            <v>脉冲场泳仪</v>
          </cell>
          <cell r="D179" t="str">
            <v>陈作红</v>
          </cell>
        </row>
        <row r="180">
          <cell r="B180">
            <v>20003527</v>
          </cell>
          <cell r="C180" t="str">
            <v>色谱仪</v>
          </cell>
          <cell r="D180" t="str">
            <v>陈作红</v>
          </cell>
        </row>
        <row r="181">
          <cell r="B181">
            <v>95371500</v>
          </cell>
          <cell r="C181" t="str">
            <v>紫外分光光度计</v>
          </cell>
          <cell r="D181" t="str">
            <v>陈作红</v>
          </cell>
        </row>
        <row r="182">
          <cell r="B182" t="str">
            <v>1202068S</v>
          </cell>
          <cell r="C182" t="str">
            <v>激光共聚焦显微镜</v>
          </cell>
          <cell r="D182" t="str">
            <v>孙运军</v>
          </cell>
        </row>
        <row r="183">
          <cell r="B183" t="str">
            <v>1004416S</v>
          </cell>
          <cell r="C183" t="str">
            <v>双光束紫外  可见分光光度计</v>
          </cell>
          <cell r="D183" t="str">
            <v>余子全</v>
          </cell>
        </row>
        <row r="184">
          <cell r="B184" t="str">
            <v>0303056S</v>
          </cell>
          <cell r="C184" t="str">
            <v>扫描探针显微镜</v>
          </cell>
          <cell r="D184" t="str">
            <v>莫湘涛</v>
          </cell>
        </row>
        <row r="185">
          <cell r="B185" t="str">
            <v>1003171S</v>
          </cell>
          <cell r="C185" t="str">
            <v>离心浓缩仪</v>
          </cell>
          <cell r="D185" t="str">
            <v>余子全</v>
          </cell>
        </row>
        <row r="186">
          <cell r="B186" t="str">
            <v>1003170S</v>
          </cell>
          <cell r="C186" t="str">
            <v>双色红外激光成像系统</v>
          </cell>
          <cell r="D186" t="str">
            <v>余子全</v>
          </cell>
        </row>
        <row r="187">
          <cell r="B187" t="str">
            <v>1301352S</v>
          </cell>
          <cell r="C187" t="str">
            <v>高效液相色谱仪</v>
          </cell>
          <cell r="D187" t="str">
            <v>余子全</v>
          </cell>
        </row>
        <row r="188">
          <cell r="B188" t="str">
            <v>1003169S</v>
          </cell>
          <cell r="C188" t="str">
            <v>液相色谱线性离子肼质谱系统</v>
          </cell>
          <cell r="D188" t="str">
            <v>余子全</v>
          </cell>
        </row>
        <row r="189">
          <cell r="B189" t="str">
            <v>0701495S</v>
          </cell>
          <cell r="C189" t="str">
            <v>生物分子快速纯化系统</v>
          </cell>
          <cell r="D189" t="str">
            <v>夏立秋</v>
          </cell>
        </row>
        <row r="190">
          <cell r="B190" t="str">
            <v>0800513S</v>
          </cell>
          <cell r="C190" t="str">
            <v>荧光定量PCR仪</v>
          </cell>
          <cell r="D190" t="str">
            <v>孙运军</v>
          </cell>
        </row>
        <row r="191">
          <cell r="B191" t="str">
            <v>1004323S</v>
          </cell>
          <cell r="C191" t="str">
            <v>多层环境控制摇床</v>
          </cell>
          <cell r="D191" t="str">
            <v>孙运军</v>
          </cell>
        </row>
        <row r="192">
          <cell r="B192" t="str">
            <v>1307184S</v>
          </cell>
          <cell r="C192" t="str">
            <v>高效液相色谱仪</v>
          </cell>
          <cell r="D192" t="str">
            <v>夏立秋</v>
          </cell>
        </row>
        <row r="193">
          <cell r="B193" t="str">
            <v>1405299S</v>
          </cell>
          <cell r="C193" t="str">
            <v>小动物活体成像系统</v>
          </cell>
          <cell r="D193" t="str">
            <v>夏立秋</v>
          </cell>
        </row>
        <row r="194">
          <cell r="B194" t="str">
            <v>1502374S</v>
          </cell>
          <cell r="C194" t="str">
            <v>紫外可见分光光度计</v>
          </cell>
          <cell r="D194" t="str">
            <v>夏立秋</v>
          </cell>
        </row>
        <row r="195">
          <cell r="B195">
            <v>20001911</v>
          </cell>
          <cell r="C195" t="str">
            <v>差热扫描分析仪</v>
          </cell>
          <cell r="D195" t="str">
            <v>汪保和</v>
          </cell>
        </row>
        <row r="196">
          <cell r="B196">
            <v>20001912</v>
          </cell>
          <cell r="C196" t="str">
            <v>荧光分光光度计</v>
          </cell>
          <cell r="D196" t="str">
            <v>汪保和</v>
          </cell>
        </row>
        <row r="197">
          <cell r="B197" t="str">
            <v>0402011S</v>
          </cell>
          <cell r="C197" t="str">
            <v>蛋白质提纯系统</v>
          </cell>
          <cell r="D197" t="str">
            <v>胡翔</v>
          </cell>
        </row>
        <row r="198">
          <cell r="B198" t="str">
            <v>0603696S</v>
          </cell>
          <cell r="C198" t="str">
            <v>发酵罐系统</v>
          </cell>
          <cell r="D198" t="str">
            <v>胡翔</v>
          </cell>
        </row>
        <row r="199">
          <cell r="B199" t="str">
            <v>0502728S</v>
          </cell>
          <cell r="C199" t="str">
            <v>荧光定量PCR仪</v>
          </cell>
          <cell r="D199" t="str">
            <v>周建林</v>
          </cell>
        </row>
        <row r="200">
          <cell r="B200" t="str">
            <v>0402013S</v>
          </cell>
          <cell r="C200" t="str">
            <v>激光共聚焦显微镜</v>
          </cell>
          <cell r="D200" t="str">
            <v>胡翔</v>
          </cell>
        </row>
        <row r="201">
          <cell r="B201" t="str">
            <v>0901317S</v>
          </cell>
          <cell r="C201" t="str">
            <v>研究级倒置荧光显微镜</v>
          </cell>
          <cell r="D201" t="str">
            <v>胡翔</v>
          </cell>
        </row>
        <row r="202">
          <cell r="B202" t="str">
            <v>0402012S</v>
          </cell>
          <cell r="C202" t="str">
            <v>液闪及化学发光测定仪</v>
          </cell>
          <cell r="D202" t="str">
            <v>胡翔</v>
          </cell>
        </row>
        <row r="203">
          <cell r="B203">
            <v>20015356</v>
          </cell>
          <cell r="C203" t="str">
            <v>磨针器</v>
          </cell>
          <cell r="D203" t="str">
            <v>周建林</v>
          </cell>
        </row>
        <row r="204">
          <cell r="B204" t="str">
            <v>1400274S</v>
          </cell>
          <cell r="C204" t="str">
            <v>多功能酶标仪</v>
          </cell>
          <cell r="D204" t="str">
            <v>周畅</v>
          </cell>
        </row>
        <row r="205">
          <cell r="B205" t="str">
            <v>1502224S</v>
          </cell>
          <cell r="C205" t="str">
            <v>高效毛细管电泳液相色谱系统</v>
          </cell>
          <cell r="D205" t="str">
            <v>胡翔</v>
          </cell>
        </row>
        <row r="206">
          <cell r="B206" t="str">
            <v>0400547S</v>
          </cell>
          <cell r="C206" t="str">
            <v>荧光显微镜</v>
          </cell>
          <cell r="D206" t="str">
            <v>周建林</v>
          </cell>
        </row>
        <row r="207">
          <cell r="B207" t="str">
            <v>1001365S</v>
          </cell>
          <cell r="C207" t="str">
            <v>荧光体式显微镜系统</v>
          </cell>
          <cell r="D207" t="str">
            <v>胡翔</v>
          </cell>
        </row>
        <row r="208">
          <cell r="B208">
            <v>20021795</v>
          </cell>
          <cell r="C208" t="str">
            <v>显微操作系统</v>
          </cell>
          <cell r="D208" t="str">
            <v>周建林</v>
          </cell>
        </row>
        <row r="209">
          <cell r="B209">
            <v>20004651</v>
          </cell>
          <cell r="C209" t="str">
            <v>冷冻切片机</v>
          </cell>
          <cell r="D209" t="str">
            <v>周建林</v>
          </cell>
        </row>
        <row r="210">
          <cell r="B210" t="str">
            <v>0606492S</v>
          </cell>
          <cell r="C210" t="str">
            <v>流式细胞仪</v>
          </cell>
          <cell r="D210" t="str">
            <v>胡翔</v>
          </cell>
        </row>
        <row r="211">
          <cell r="B211" t="str">
            <v>0502729S</v>
          </cell>
          <cell r="C211" t="str">
            <v>冻干机</v>
          </cell>
          <cell r="D211" t="str">
            <v>周建林</v>
          </cell>
        </row>
        <row r="212">
          <cell r="B212">
            <v>98257500</v>
          </cell>
          <cell r="C212" t="str">
            <v>凝胶成像分析仪</v>
          </cell>
          <cell r="D212" t="str">
            <v>姚占州</v>
          </cell>
        </row>
        <row r="213">
          <cell r="B213" t="str">
            <v>0802518S</v>
          </cell>
          <cell r="C213" t="str">
            <v>活细胞工作站</v>
          </cell>
          <cell r="D213" t="str">
            <v>姚占州</v>
          </cell>
        </row>
        <row r="214">
          <cell r="B214" t="str">
            <v>0900816S</v>
          </cell>
          <cell r="C214" t="str">
            <v>全自动氨基酸分析仪</v>
          </cell>
          <cell r="D214" t="str">
            <v>姚占州</v>
          </cell>
        </row>
        <row r="215">
          <cell r="B215" t="str">
            <v>0903704S</v>
          </cell>
          <cell r="C215" t="str">
            <v>蛋白核酸分析仪</v>
          </cell>
          <cell r="D215" t="str">
            <v>姚占州</v>
          </cell>
        </row>
        <row r="216">
          <cell r="B216" t="str">
            <v>1201129S</v>
          </cell>
          <cell r="C216" t="str">
            <v>生物显微操作系统</v>
          </cell>
          <cell r="D216" t="str">
            <v>姚占州</v>
          </cell>
        </row>
        <row r="217">
          <cell r="B217" t="str">
            <v>0402010S</v>
          </cell>
          <cell r="C217" t="str">
            <v>透射式电子显微镜</v>
          </cell>
          <cell r="D217" t="str">
            <v>陈松</v>
          </cell>
        </row>
        <row r="218">
          <cell r="B218" t="str">
            <v>0402009S</v>
          </cell>
          <cell r="C218" t="str">
            <v>扫描式电子显微镜</v>
          </cell>
          <cell r="D218" t="str">
            <v>陈松</v>
          </cell>
        </row>
        <row r="219">
          <cell r="B219" t="str">
            <v>0501653S</v>
          </cell>
          <cell r="C219" t="str">
            <v>研究级冷冻切片机</v>
          </cell>
          <cell r="D219" t="str">
            <v>赵如榕</v>
          </cell>
        </row>
        <row r="220">
          <cell r="B220" t="str">
            <v>1306787S</v>
          </cell>
          <cell r="C220" t="str">
            <v>激光共聚焦显微镜</v>
          </cell>
          <cell r="D220" t="str">
            <v>姚占州</v>
          </cell>
        </row>
        <row r="221">
          <cell r="B221" t="str">
            <v>0603788S</v>
          </cell>
          <cell r="C221" t="str">
            <v>荧光数码成像系统</v>
          </cell>
          <cell r="D221" t="str">
            <v>姚占州</v>
          </cell>
        </row>
        <row r="222">
          <cell r="B222" t="str">
            <v>0702389S</v>
          </cell>
          <cell r="C222" t="str">
            <v>有轨摇床</v>
          </cell>
          <cell r="D222" t="str">
            <v>姚占州</v>
          </cell>
        </row>
        <row r="223">
          <cell r="B223" t="str">
            <v>0704302S</v>
          </cell>
          <cell r="C223" t="str">
            <v>流式细胞仪</v>
          </cell>
          <cell r="D223" t="str">
            <v>姚占州</v>
          </cell>
        </row>
        <row r="224">
          <cell r="B224" t="str">
            <v>0701653S</v>
          </cell>
          <cell r="C224" t="str">
            <v>组织脱水机</v>
          </cell>
          <cell r="D224" t="str">
            <v>姚占州</v>
          </cell>
        </row>
        <row r="225">
          <cell r="B225">
            <v>99265600</v>
          </cell>
          <cell r="C225" t="str">
            <v>细胞融合仪系统</v>
          </cell>
          <cell r="D225" t="str">
            <v>姚占州</v>
          </cell>
        </row>
        <row r="226">
          <cell r="B226">
            <v>99059800</v>
          </cell>
          <cell r="C226" t="str">
            <v>细胞计数分析仪</v>
          </cell>
          <cell r="D226" t="str">
            <v>姚占州</v>
          </cell>
        </row>
        <row r="227">
          <cell r="B227" t="str">
            <v>1501164S</v>
          </cell>
          <cell r="C227" t="str">
            <v>高效安全粘性鱼卵孵化装置</v>
          </cell>
          <cell r="D227" t="str">
            <v>刘少军</v>
          </cell>
        </row>
        <row r="228">
          <cell r="B228" t="str">
            <v>1501165S</v>
          </cell>
          <cell r="C228" t="str">
            <v>高效安全粘性鱼卵孵化装置</v>
          </cell>
          <cell r="D228" t="str">
            <v>刘少军</v>
          </cell>
        </row>
        <row r="229">
          <cell r="B229" t="str">
            <v>1501166S</v>
          </cell>
          <cell r="C229" t="str">
            <v>高效安全粘性鱼卵孵化装置</v>
          </cell>
          <cell r="D229" t="str">
            <v>刘少军</v>
          </cell>
        </row>
        <row r="230">
          <cell r="B230">
            <v>20021957</v>
          </cell>
          <cell r="C230" t="str">
            <v>基因分析系统</v>
          </cell>
          <cell r="D230" t="str">
            <v>姚占州</v>
          </cell>
        </row>
        <row r="231">
          <cell r="B231" t="str">
            <v>0501654S</v>
          </cell>
          <cell r="C231" t="str">
            <v>荧光定量PCR仪</v>
          </cell>
          <cell r="D231" t="str">
            <v>赵如榕</v>
          </cell>
        </row>
        <row r="232">
          <cell r="B232">
            <v>20010311</v>
          </cell>
          <cell r="C232" t="str">
            <v>荧光差异显示/DNA测序</v>
          </cell>
          <cell r="D232" t="str">
            <v>姚占州</v>
          </cell>
        </row>
        <row r="233">
          <cell r="B233" t="str">
            <v>0702387S</v>
          </cell>
          <cell r="C233" t="str">
            <v>全电动智能显微镜</v>
          </cell>
          <cell r="D233" t="str">
            <v>姚占州</v>
          </cell>
        </row>
        <row r="234">
          <cell r="B234">
            <v>98005100</v>
          </cell>
          <cell r="C234" t="str">
            <v>显微照相及图象采集</v>
          </cell>
          <cell r="D234" t="str">
            <v>姚占州</v>
          </cell>
        </row>
        <row r="235">
          <cell r="B235" t="str">
            <v>0503956S</v>
          </cell>
          <cell r="C235" t="str">
            <v>倒置荧光显微镜</v>
          </cell>
          <cell r="D235" t="str">
            <v>冯浩</v>
          </cell>
        </row>
        <row r="236">
          <cell r="B236" t="str">
            <v>1202405S</v>
          </cell>
          <cell r="C236" t="str">
            <v>倒置荧光显微镜</v>
          </cell>
          <cell r="D236" t="str">
            <v>姚占州</v>
          </cell>
        </row>
        <row r="237">
          <cell r="B237" t="str">
            <v>0400559S</v>
          </cell>
          <cell r="C237" t="str">
            <v>倒置荧光显微镜</v>
          </cell>
          <cell r="D237" t="str">
            <v>姚占州</v>
          </cell>
        </row>
        <row r="238">
          <cell r="B238" t="str">
            <v>0702388S</v>
          </cell>
          <cell r="C238" t="str">
            <v>荧光体式显微镜</v>
          </cell>
          <cell r="D238" t="str">
            <v>姚占州</v>
          </cell>
        </row>
        <row r="239">
          <cell r="B239" t="str">
            <v>1004413S</v>
          </cell>
          <cell r="C239" t="str">
            <v>体视荧光显微镜</v>
          </cell>
          <cell r="D239" t="str">
            <v>姚占州</v>
          </cell>
        </row>
        <row r="240">
          <cell r="B240" t="str">
            <v>0403927S</v>
          </cell>
          <cell r="C240" t="str">
            <v>全自动超薄切片机</v>
          </cell>
          <cell r="D240" t="str">
            <v>陈松</v>
          </cell>
        </row>
        <row r="241">
          <cell r="B241" t="str">
            <v>0701655S</v>
          </cell>
          <cell r="C241" t="str">
            <v>染色机</v>
          </cell>
          <cell r="D241" t="str">
            <v>姚占州</v>
          </cell>
        </row>
        <row r="242">
          <cell r="B242" t="str">
            <v>1302378S</v>
          </cell>
          <cell r="C242" t="str">
            <v>体视显微镜成像系统</v>
          </cell>
          <cell r="D242" t="str">
            <v>陈良碧</v>
          </cell>
        </row>
        <row r="243">
          <cell r="B243" t="str">
            <v>0301716S</v>
          </cell>
          <cell r="C243" t="str">
            <v>UVP凝胶图像分析系统</v>
          </cell>
          <cell r="D243" t="str">
            <v>陈则</v>
          </cell>
        </row>
        <row r="244">
          <cell r="B244" t="str">
            <v>1200798S</v>
          </cell>
          <cell r="C244" t="str">
            <v>超速离心机</v>
          </cell>
          <cell r="D244" t="str">
            <v>方芳</v>
          </cell>
        </row>
        <row r="245">
          <cell r="B245" t="str">
            <v>0303522S</v>
          </cell>
          <cell r="C245" t="str">
            <v>多功能酶标仪</v>
          </cell>
          <cell r="D245" t="str">
            <v>陈则</v>
          </cell>
        </row>
        <row r="246">
          <cell r="B246">
            <v>20004567</v>
          </cell>
          <cell r="C246" t="str">
            <v>手提式基因枪系统</v>
          </cell>
          <cell r="D246" t="str">
            <v>方芳</v>
          </cell>
        </row>
        <row r="247">
          <cell r="B247">
            <v>20021789</v>
          </cell>
          <cell r="C247" t="str">
            <v>DNA测序仪</v>
          </cell>
          <cell r="D247" t="str">
            <v>陈则</v>
          </cell>
        </row>
        <row r="248">
          <cell r="B248">
            <v>20003704</v>
          </cell>
          <cell r="C248" t="str">
            <v>紫外/可见分光光度计</v>
          </cell>
          <cell r="D248" t="str">
            <v>李国林</v>
          </cell>
        </row>
        <row r="249">
          <cell r="B249">
            <v>20003705</v>
          </cell>
          <cell r="C249" t="str">
            <v>荧光磷光生物发光光度</v>
          </cell>
          <cell r="D249" t="str">
            <v>李国林</v>
          </cell>
        </row>
        <row r="250">
          <cell r="B250">
            <v>20015544</v>
          </cell>
          <cell r="C250" t="str">
            <v>荧光分光光度计</v>
          </cell>
          <cell r="D250" t="str">
            <v>李国林</v>
          </cell>
        </row>
        <row r="251">
          <cell r="B251" t="str">
            <v>0300164S</v>
          </cell>
          <cell r="C251" t="str">
            <v>数字视频脑电地形图一体机</v>
          </cell>
          <cell r="D251" t="str">
            <v>李国林</v>
          </cell>
        </row>
        <row r="252">
          <cell r="B252">
            <v>20014595</v>
          </cell>
          <cell r="C252" t="str">
            <v>冷冻浓缩机</v>
          </cell>
          <cell r="D252" t="str">
            <v>李国林</v>
          </cell>
        </row>
        <row r="253">
          <cell r="B253">
            <v>20014596</v>
          </cell>
          <cell r="C253" t="str">
            <v>离心机</v>
          </cell>
          <cell r="D253" t="str">
            <v>李国林</v>
          </cell>
        </row>
        <row r="254">
          <cell r="B254" t="str">
            <v>1203651S</v>
          </cell>
          <cell r="C254" t="str">
            <v>高性能计算平台</v>
          </cell>
          <cell r="D254" t="str">
            <v>陈湘定</v>
          </cell>
        </row>
        <row r="255">
          <cell r="B255" t="str">
            <v>0301131S</v>
          </cell>
          <cell r="C255" t="str">
            <v>骨骼密度计</v>
          </cell>
          <cell r="D255" t="str">
            <v>陈湘定</v>
          </cell>
        </row>
        <row r="256">
          <cell r="B256">
            <v>20021797</v>
          </cell>
          <cell r="C256" t="str">
            <v>图像分析系统</v>
          </cell>
          <cell r="D256" t="str">
            <v>万永奇</v>
          </cell>
        </row>
        <row r="257">
          <cell r="B257" t="str">
            <v>1102301S</v>
          </cell>
          <cell r="C257" t="str">
            <v>荧光倒置显微镜</v>
          </cell>
          <cell r="D257" t="str">
            <v>万永奇</v>
          </cell>
        </row>
        <row r="258">
          <cell r="B258">
            <v>20015551</v>
          </cell>
          <cell r="C258" t="str">
            <v>荧光显微镜</v>
          </cell>
          <cell r="D258" t="str">
            <v>万永奇</v>
          </cell>
        </row>
        <row r="259">
          <cell r="B259" t="str">
            <v>1102302S</v>
          </cell>
          <cell r="C259" t="str">
            <v>立体显微镜</v>
          </cell>
          <cell r="D259" t="str">
            <v>万永奇</v>
          </cell>
        </row>
        <row r="260">
          <cell r="B260" t="str">
            <v>1004404S</v>
          </cell>
          <cell r="C260" t="str">
            <v>生物荧光显微镜</v>
          </cell>
          <cell r="D260" t="str">
            <v>李东屏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  <sheetName val="蛋白质实验室未入网仪器清单"/>
      <sheetName val="能使用的仪器"/>
      <sheetName val="蛋白质实验室未入网仪器"/>
    </sheetNames>
    <sheetDataSet>
      <sheetData sheetId="0"/>
      <sheetData sheetId="1"/>
      <sheetData sheetId="2"/>
      <sheetData sheetId="3">
        <row r="31">
          <cell r="C31" t="str">
            <v>0702490S</v>
          </cell>
        </row>
      </sheetData>
      <sheetData sheetId="4"/>
      <sheetData sheetId="5">
        <row r="2">
          <cell r="C2" t="str">
            <v>1203070S</v>
          </cell>
          <cell r="D2" t="str">
            <v>生物膜片钳系统</v>
          </cell>
          <cell r="F2" t="str">
            <v>正常</v>
          </cell>
        </row>
        <row r="3">
          <cell r="C3" t="str">
            <v>1101074S</v>
          </cell>
          <cell r="D3" t="str">
            <v>荧光倒置显微镜</v>
          </cell>
          <cell r="E3" t="str">
            <v>和1501949、1501950S、1501918S一起用</v>
          </cell>
          <cell r="F3" t="str">
            <v>正常</v>
          </cell>
        </row>
        <row r="4">
          <cell r="C4" t="str">
            <v>0902652S</v>
          </cell>
          <cell r="D4" t="str">
            <v>高效液相色谱仪</v>
          </cell>
          <cell r="F4" t="str">
            <v>正常</v>
          </cell>
        </row>
        <row r="5">
          <cell r="C5" t="str">
            <v>0901487S</v>
          </cell>
          <cell r="D5" t="str">
            <v>倒置荧光相差显微镜</v>
          </cell>
          <cell r="E5" t="str">
            <v>和5一起用</v>
          </cell>
          <cell r="F5" t="str">
            <v>正常使用</v>
          </cell>
        </row>
        <row r="6">
          <cell r="C6" t="str">
            <v>0609932S</v>
          </cell>
          <cell r="D6" t="str">
            <v>膜片钳记录分析系统</v>
          </cell>
          <cell r="E6" t="str">
            <v>可用
系统</v>
          </cell>
        </row>
        <row r="7">
          <cell r="C7" t="str">
            <v>0801842S</v>
          </cell>
          <cell r="D7" t="str">
            <v>研究级倒置显微镜</v>
          </cell>
          <cell r="E7" t="str">
            <v>和7一起用</v>
          </cell>
          <cell r="F7" t="str">
            <v>正常使用</v>
          </cell>
        </row>
        <row r="8">
          <cell r="C8">
            <v>98369700</v>
          </cell>
          <cell r="D8" t="str">
            <v>膜片钳放大器</v>
          </cell>
          <cell r="E8" t="str">
            <v>和6一起使用</v>
          </cell>
        </row>
        <row r="9">
          <cell r="C9" t="str">
            <v>1600401S</v>
          </cell>
          <cell r="D9" t="str">
            <v>双荧光细胞分析仪</v>
          </cell>
          <cell r="E9" t="str">
            <v>1号楼 有电脑</v>
          </cell>
          <cell r="F9" t="str">
            <v>正常</v>
          </cell>
        </row>
        <row r="10">
          <cell r="C10" t="str">
            <v>1104323S</v>
          </cell>
          <cell r="D10" t="str">
            <v>蛋白质序列分析仪</v>
          </cell>
          <cell r="E10" t="str">
            <v xml:space="preserve">2号楼一楼右边第2个房间
</v>
          </cell>
          <cell r="F10" t="str">
            <v>正常</v>
          </cell>
        </row>
        <row r="11">
          <cell r="C11" t="str">
            <v>0601980S</v>
          </cell>
          <cell r="D11" t="str">
            <v>凝胶斑点切取工作站</v>
          </cell>
          <cell r="E11" t="str">
            <v>10、11、12一起用
3号楼A104 大功率</v>
          </cell>
          <cell r="F11" t="str">
            <v>正常使用</v>
          </cell>
        </row>
        <row r="12">
          <cell r="C12" t="str">
            <v>0601981S</v>
          </cell>
          <cell r="D12" t="str">
            <v>蛋白质酶解点靶工作站</v>
          </cell>
          <cell r="E12" t="str">
            <v>10、11、12一起用
3号楼A104 大功率</v>
          </cell>
        </row>
        <row r="13">
          <cell r="C13" t="str">
            <v>0601982S</v>
          </cell>
          <cell r="D13" t="str">
            <v>多色荧光成像分析系统</v>
          </cell>
          <cell r="E13" t="str">
            <v>10、11、12一起用
3号楼A104大功率</v>
          </cell>
        </row>
        <row r="14">
          <cell r="C14" t="str">
            <v>0606946S</v>
          </cell>
          <cell r="D14" t="str">
            <v>超速冷冻离心机</v>
          </cell>
          <cell r="E14" t="str">
            <v xml:space="preserve">3号楼A111
</v>
          </cell>
          <cell r="F14" t="str">
            <v>正常</v>
          </cell>
        </row>
        <row r="15">
          <cell r="C15" t="str">
            <v>1004402S</v>
          </cell>
          <cell r="D15" t="str">
            <v>高速离心机</v>
          </cell>
          <cell r="E15" t="str">
            <v xml:space="preserve">3号楼A110
</v>
          </cell>
          <cell r="F15" t="str">
            <v>待维修</v>
          </cell>
        </row>
        <row r="16">
          <cell r="C16" t="str">
            <v>1004401S</v>
          </cell>
          <cell r="D16" t="str">
            <v>冷冻离心机</v>
          </cell>
          <cell r="E16" t="str">
            <v xml:space="preserve">3号楼A104
</v>
          </cell>
          <cell r="F16" t="str">
            <v>待维修</v>
          </cell>
        </row>
        <row r="17">
          <cell r="C17" t="str">
            <v>1004400S</v>
          </cell>
          <cell r="D17" t="str">
            <v>膜片钳离子通道分析系统</v>
          </cell>
          <cell r="E17" t="str">
            <v xml:space="preserve">主板坏
</v>
          </cell>
          <cell r="F17" t="str">
            <v>待维修</v>
          </cell>
        </row>
        <row r="18">
          <cell r="C18" t="str">
            <v>0502293S</v>
          </cell>
          <cell r="D18" t="str">
            <v>高性能串联飞行时间质谱蛋白质仪</v>
          </cell>
          <cell r="E18" t="str">
            <v xml:space="preserve">3号楼A108
</v>
          </cell>
          <cell r="F18" t="str">
            <v>待维修</v>
          </cell>
        </row>
        <row r="19">
          <cell r="C19" t="str">
            <v>0902653S</v>
          </cell>
          <cell r="D19" t="str">
            <v>高效液相色谱仪</v>
          </cell>
          <cell r="F19" t="str">
            <v>几乎不用
待维修</v>
          </cell>
        </row>
        <row r="20">
          <cell r="C20" t="str">
            <v>0702490S</v>
          </cell>
          <cell r="D20" t="str">
            <v>离子阱液质联用质谱仪（含液相色谱仪）</v>
          </cell>
          <cell r="F20" t="str">
            <v>待报废</v>
          </cell>
        </row>
        <row r="21">
          <cell r="C21" t="str">
            <v>0601983S</v>
          </cell>
          <cell r="D21" t="str">
            <v>多肽合成仪</v>
          </cell>
          <cell r="E21" t="str">
            <v xml:space="preserve">2号楼6楼
</v>
          </cell>
          <cell r="F21" t="str">
            <v>待报废</v>
          </cell>
        </row>
        <row r="22">
          <cell r="C22" t="str">
            <v>0301353S</v>
          </cell>
          <cell r="D22" t="str">
            <v>蛋白质相互作用分析仪</v>
          </cell>
          <cell r="F22" t="str">
            <v>待报废</v>
          </cell>
        </row>
        <row r="23">
          <cell r="C23" t="str">
            <v>0303464S</v>
          </cell>
          <cell r="D23" t="str">
            <v>卵母细胞电压钳系统</v>
          </cell>
          <cell r="F23" t="str">
            <v>待报废</v>
          </cell>
        </row>
        <row r="24">
          <cell r="C24">
            <v>20020817</v>
          </cell>
          <cell r="D24" t="str">
            <v>垂直板电泳系统</v>
          </cell>
          <cell r="F24" t="str">
            <v>待报废</v>
          </cell>
        </row>
        <row r="25">
          <cell r="C25">
            <v>20020816</v>
          </cell>
          <cell r="D25" t="str">
            <v>生物质谱工作站</v>
          </cell>
          <cell r="F25" t="str">
            <v>待报废</v>
          </cell>
        </row>
        <row r="26">
          <cell r="C26">
            <v>20021786</v>
          </cell>
          <cell r="D26" t="str">
            <v>蛋白质气相序列分析仪</v>
          </cell>
          <cell r="F26" t="str">
            <v>待报废</v>
          </cell>
        </row>
        <row r="27">
          <cell r="C27">
            <v>20015937</v>
          </cell>
          <cell r="D27" t="str">
            <v>高效液相色谱仪</v>
          </cell>
          <cell r="F27" t="str">
            <v>待报废</v>
          </cell>
        </row>
        <row r="28">
          <cell r="C28">
            <v>20015938</v>
          </cell>
          <cell r="D28" t="str">
            <v>高效液相色谱仪</v>
          </cell>
          <cell r="F28" t="str">
            <v>待报废</v>
          </cell>
        </row>
        <row r="29">
          <cell r="C29">
            <v>97158400</v>
          </cell>
          <cell r="D29" t="str">
            <v>多肽分析仪</v>
          </cell>
          <cell r="F29" t="str">
            <v>待报废</v>
          </cell>
        </row>
        <row r="30">
          <cell r="C30" t="str">
            <v>1004402S</v>
          </cell>
          <cell r="D30" t="str">
            <v>高速离心机</v>
          </cell>
          <cell r="F30" t="str">
            <v>待报废</v>
          </cell>
        </row>
        <row r="31">
          <cell r="C31" t="str">
            <v>0303463S</v>
          </cell>
          <cell r="D31" t="str">
            <v>目标蛋白快速多维分离系统</v>
          </cell>
          <cell r="F31" t="str">
            <v>待报废</v>
          </cell>
        </row>
        <row r="32">
          <cell r="C32">
            <v>20015939</v>
          </cell>
          <cell r="D32" t="str">
            <v>蛋白质顺序分析仪</v>
          </cell>
          <cell r="F32" t="str">
            <v>待报废</v>
          </cell>
        </row>
        <row r="33">
          <cell r="C33">
            <v>20002914</v>
          </cell>
          <cell r="D33" t="str">
            <v>超微量液相色谱仪</v>
          </cell>
          <cell r="F33" t="str">
            <v>待报废</v>
          </cell>
        </row>
        <row r="34">
          <cell r="C34">
            <v>99230400</v>
          </cell>
          <cell r="D34" t="str">
            <v>质谱仪(电喷雾)</v>
          </cell>
          <cell r="F34" t="str">
            <v>待报废</v>
          </cell>
        </row>
        <row r="35">
          <cell r="C35">
            <v>99230500</v>
          </cell>
          <cell r="D35" t="str">
            <v>质谱仪(飞行时间)</v>
          </cell>
          <cell r="F35" t="str">
            <v>待报废</v>
          </cell>
        </row>
        <row r="36">
          <cell r="C36">
            <v>99186800</v>
          </cell>
          <cell r="D36" t="str">
            <v>高效液相蛋白分析仪</v>
          </cell>
          <cell r="F36" t="str">
            <v>待报废</v>
          </cell>
        </row>
        <row r="37">
          <cell r="C37">
            <v>98006700</v>
          </cell>
          <cell r="D37" t="str">
            <v>操纵器</v>
          </cell>
          <cell r="F37" t="str">
            <v>待报废</v>
          </cell>
        </row>
        <row r="38">
          <cell r="C38" t="str">
            <v>0301352S</v>
          </cell>
          <cell r="D38" t="str">
            <v>液质联用串行质谱仪</v>
          </cell>
          <cell r="F38" t="str">
            <v>待报废</v>
          </cell>
        </row>
        <row r="39">
          <cell r="C39">
            <v>94248200</v>
          </cell>
          <cell r="D39" t="str">
            <v>液相色谱</v>
          </cell>
          <cell r="F39" t="str">
            <v>待报废</v>
          </cell>
        </row>
        <row r="40">
          <cell r="C40">
            <v>20000182</v>
          </cell>
          <cell r="D40" t="str">
            <v>双相电泳成像分析系统</v>
          </cell>
          <cell r="F40" t="str">
            <v>待报废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B13" sqref="B13"/>
    </sheetView>
  </sheetViews>
  <sheetFormatPr defaultRowHeight="13.5"/>
  <cols>
    <col min="1" max="1" width="4.75" bestFit="1" customWidth="1"/>
    <col min="2" max="2" width="31.75" bestFit="1" customWidth="1"/>
    <col min="3" max="3" width="9.5" bestFit="1" customWidth="1"/>
    <col min="4" max="5" width="13" bestFit="1" customWidth="1"/>
    <col min="6" max="6" width="25.625" bestFit="1" customWidth="1"/>
    <col min="7" max="7" width="10.375" bestFit="1" customWidth="1"/>
    <col min="8" max="8" width="11.75" customWidth="1"/>
    <col min="9" max="9" width="14.25" customWidth="1"/>
    <col min="10" max="10" width="7.125" bestFit="1" customWidth="1"/>
    <col min="11" max="11" width="11.625" bestFit="1" customWidth="1"/>
  </cols>
  <sheetData>
    <row r="1" spans="1:11" s="9" customFormat="1">
      <c r="A1" s="2" t="s">
        <v>0</v>
      </c>
      <c r="B1" s="4" t="s">
        <v>997</v>
      </c>
      <c r="C1" s="4" t="s">
        <v>1</v>
      </c>
      <c r="D1" s="4" t="s">
        <v>2</v>
      </c>
      <c r="E1" s="4" t="s">
        <v>998</v>
      </c>
      <c r="F1" s="4" t="s">
        <v>3</v>
      </c>
      <c r="G1" s="4" t="s">
        <v>1031</v>
      </c>
      <c r="H1" s="4" t="s">
        <v>1032</v>
      </c>
      <c r="I1" s="4" t="s">
        <v>993</v>
      </c>
      <c r="J1" s="4" t="s">
        <v>994</v>
      </c>
      <c r="K1" s="4" t="s">
        <v>995</v>
      </c>
    </row>
    <row r="2" spans="1:11" s="14" customFormat="1">
      <c r="A2" s="10">
        <v>1</v>
      </c>
      <c r="B2" s="11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2" t="s">
        <v>10</v>
      </c>
      <c r="H2" s="12">
        <v>449820</v>
      </c>
      <c r="I2" s="12" t="s">
        <v>12</v>
      </c>
      <c r="J2" s="12" t="s">
        <v>13</v>
      </c>
      <c r="K2" s="13">
        <v>38289</v>
      </c>
    </row>
    <row r="3" spans="1:11" s="14" customFormat="1">
      <c r="A3" s="15">
        <v>2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>
        <v>287436</v>
      </c>
      <c r="I3" s="12" t="s">
        <v>20</v>
      </c>
      <c r="J3" s="12" t="s">
        <v>21</v>
      </c>
      <c r="K3" s="13">
        <v>38289</v>
      </c>
    </row>
    <row r="4" spans="1:11" s="14" customFormat="1">
      <c r="A4" s="15">
        <v>3</v>
      </c>
      <c r="B4" s="12" t="s">
        <v>1004</v>
      </c>
      <c r="C4" s="12" t="s">
        <v>1003</v>
      </c>
      <c r="D4" s="12" t="s">
        <v>999</v>
      </c>
      <c r="E4" s="12" t="s">
        <v>1000</v>
      </c>
      <c r="F4" s="12" t="s">
        <v>1001</v>
      </c>
      <c r="G4" s="12" t="s">
        <v>1002</v>
      </c>
      <c r="H4" s="16">
        <v>1355927.5</v>
      </c>
      <c r="I4" s="12" t="s">
        <v>1005</v>
      </c>
      <c r="J4" s="12" t="s">
        <v>1006</v>
      </c>
      <c r="K4" s="13">
        <v>38289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"/>
  <sheetViews>
    <sheetView workbookViewId="0">
      <selection activeCell="E12" sqref="E12"/>
    </sheetView>
  </sheetViews>
  <sheetFormatPr defaultRowHeight="13.5"/>
  <cols>
    <col min="1" max="1" width="5.375" style="9" customWidth="1"/>
    <col min="2" max="2" width="23.375" customWidth="1"/>
    <col min="5" max="5" width="12.125" customWidth="1"/>
    <col min="6" max="6" width="10.125" customWidth="1"/>
    <col min="7" max="7" width="12.5" customWidth="1"/>
    <col min="8" max="8" width="11.375" customWidth="1"/>
    <col min="9" max="9" width="11" customWidth="1"/>
    <col min="12" max="12" width="11.25" customWidth="1"/>
  </cols>
  <sheetData>
    <row r="1" spans="1:12" s="9" customFormat="1">
      <c r="A1" s="2" t="s">
        <v>0</v>
      </c>
      <c r="B1" s="4" t="s">
        <v>1042</v>
      </c>
      <c r="C1" s="4" t="s">
        <v>1</v>
      </c>
      <c r="D1" s="4" t="s">
        <v>996</v>
      </c>
      <c r="E1" s="4" t="s">
        <v>2</v>
      </c>
      <c r="F1" s="4" t="s">
        <v>998</v>
      </c>
      <c r="G1" s="4" t="s">
        <v>3</v>
      </c>
      <c r="H1" s="4" t="s">
        <v>4</v>
      </c>
      <c r="I1" s="4" t="s">
        <v>1038</v>
      </c>
      <c r="J1" s="4" t="s">
        <v>993</v>
      </c>
      <c r="K1" s="4" t="s">
        <v>994</v>
      </c>
      <c r="L1" s="4" t="s">
        <v>995</v>
      </c>
    </row>
    <row r="2" spans="1:12" s="14" customFormat="1">
      <c r="A2" s="10">
        <v>1</v>
      </c>
      <c r="B2" s="11" t="s">
        <v>1007</v>
      </c>
      <c r="C2" s="12" t="s">
        <v>1008</v>
      </c>
      <c r="D2" s="12" t="s">
        <v>1037</v>
      </c>
      <c r="E2" s="12" t="s">
        <v>1009</v>
      </c>
      <c r="F2" s="12" t="s">
        <v>1000</v>
      </c>
      <c r="G2" s="12" t="s">
        <v>1010</v>
      </c>
      <c r="H2" s="12" t="s">
        <v>1011</v>
      </c>
      <c r="I2" s="16">
        <v>218960</v>
      </c>
      <c r="J2" s="12" t="s">
        <v>1012</v>
      </c>
      <c r="K2" s="15" t="s">
        <v>1013</v>
      </c>
      <c r="L2" s="13">
        <v>42287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B43" sqref="B43"/>
    </sheetView>
  </sheetViews>
  <sheetFormatPr defaultRowHeight="13.5"/>
  <cols>
    <col min="1" max="1" width="4.75" bestFit="1" customWidth="1"/>
    <col min="2" max="2" width="21.375" bestFit="1" customWidth="1"/>
    <col min="3" max="3" width="9.5" bestFit="1" customWidth="1"/>
    <col min="4" max="5" width="13" bestFit="1" customWidth="1"/>
    <col min="6" max="6" width="9" bestFit="1" customWidth="1"/>
    <col min="7" max="7" width="10.5" bestFit="1" customWidth="1"/>
    <col min="8" max="8" width="11" customWidth="1"/>
    <col min="9" max="9" width="23.5" bestFit="1" customWidth="1"/>
    <col min="10" max="10" width="7.125" bestFit="1" customWidth="1"/>
    <col min="11" max="11" width="11.625" bestFit="1" customWidth="1"/>
  </cols>
  <sheetData>
    <row r="1" spans="1:11" s="1" customFormat="1">
      <c r="A1" s="2" t="s">
        <v>0</v>
      </c>
      <c r="B1" s="4" t="s">
        <v>997</v>
      </c>
      <c r="C1" s="4" t="s">
        <v>1</v>
      </c>
      <c r="D1" s="4" t="s">
        <v>2</v>
      </c>
      <c r="E1" s="4" t="s">
        <v>998</v>
      </c>
      <c r="F1" s="4" t="s">
        <v>3</v>
      </c>
      <c r="G1" s="4" t="s">
        <v>1031</v>
      </c>
      <c r="H1" s="4" t="s">
        <v>1032</v>
      </c>
      <c r="I1" s="4" t="s">
        <v>993</v>
      </c>
      <c r="J1" s="4" t="s">
        <v>994</v>
      </c>
      <c r="K1" s="4" t="s">
        <v>995</v>
      </c>
    </row>
    <row r="2" spans="1:11">
      <c r="A2" s="4">
        <v>1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>
        <v>103000</v>
      </c>
      <c r="I2" s="3" t="s">
        <v>29</v>
      </c>
      <c r="J2" s="3" t="s">
        <v>30</v>
      </c>
      <c r="K2" s="5">
        <v>39734</v>
      </c>
    </row>
    <row r="3" spans="1:11">
      <c r="A3" s="4">
        <v>2</v>
      </c>
      <c r="B3" s="3" t="s">
        <v>23</v>
      </c>
      <c r="C3" s="3" t="s">
        <v>31</v>
      </c>
      <c r="D3" s="3" t="s">
        <v>25</v>
      </c>
      <c r="E3" s="3" t="s">
        <v>26</v>
      </c>
      <c r="F3" s="3" t="s">
        <v>27</v>
      </c>
      <c r="G3" s="3" t="s">
        <v>32</v>
      </c>
      <c r="H3" s="3">
        <v>136000</v>
      </c>
      <c r="I3" s="3" t="s">
        <v>29</v>
      </c>
      <c r="J3" s="3" t="s">
        <v>30</v>
      </c>
      <c r="K3" s="5">
        <v>39734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E25" sqref="E25"/>
    </sheetView>
  </sheetViews>
  <sheetFormatPr defaultRowHeight="13.5"/>
  <cols>
    <col min="1" max="1" width="4.75" bestFit="1" customWidth="1"/>
    <col min="2" max="2" width="25.5" bestFit="1" customWidth="1"/>
    <col min="3" max="3" width="9.5" bestFit="1" customWidth="1"/>
    <col min="4" max="4" width="9" bestFit="1" customWidth="1"/>
    <col min="5" max="6" width="13" bestFit="1" customWidth="1"/>
    <col min="7" max="7" width="30" bestFit="1" customWidth="1"/>
    <col min="8" max="8" width="26.375" bestFit="1" customWidth="1"/>
    <col min="9" max="9" width="10.5" bestFit="1" customWidth="1"/>
    <col min="10" max="10" width="31.625" bestFit="1" customWidth="1"/>
    <col min="11" max="11" width="7.125" bestFit="1" customWidth="1"/>
    <col min="12" max="12" width="11.625" bestFit="1" customWidth="1"/>
  </cols>
  <sheetData>
    <row r="1" spans="1:12" s="9" customFormat="1">
      <c r="A1" s="2" t="s">
        <v>0</v>
      </c>
      <c r="B1" s="4" t="s">
        <v>1034</v>
      </c>
      <c r="C1" s="4" t="s">
        <v>1</v>
      </c>
      <c r="D1" s="4" t="s">
        <v>996</v>
      </c>
      <c r="E1" s="4" t="s">
        <v>2</v>
      </c>
      <c r="F1" s="4" t="s">
        <v>998</v>
      </c>
      <c r="G1" s="4" t="s">
        <v>3</v>
      </c>
      <c r="H1" s="4" t="s">
        <v>1035</v>
      </c>
      <c r="I1" s="4" t="s">
        <v>1036</v>
      </c>
      <c r="J1" s="4" t="s">
        <v>993</v>
      </c>
      <c r="K1" s="4" t="s">
        <v>994</v>
      </c>
      <c r="L1" s="4" t="s">
        <v>995</v>
      </c>
    </row>
    <row r="2" spans="1:12">
      <c r="A2" s="4">
        <v>1</v>
      </c>
      <c r="B2" s="3" t="s">
        <v>33</v>
      </c>
      <c r="C2" s="3" t="s">
        <v>41</v>
      </c>
      <c r="D2" s="3" t="s">
        <v>1033</v>
      </c>
      <c r="E2" s="3" t="s">
        <v>42</v>
      </c>
      <c r="F2" s="3" t="s">
        <v>43</v>
      </c>
      <c r="G2" s="3" t="s">
        <v>44</v>
      </c>
      <c r="H2" s="3" t="s">
        <v>45</v>
      </c>
      <c r="I2" s="3">
        <v>360850</v>
      </c>
      <c r="J2" s="3" t="s">
        <v>46</v>
      </c>
      <c r="K2" s="3" t="s">
        <v>40</v>
      </c>
      <c r="L2" s="5">
        <v>39811</v>
      </c>
    </row>
    <row r="3" spans="1:12">
      <c r="A3" s="4">
        <v>2</v>
      </c>
      <c r="B3" s="3" t="s">
        <v>33</v>
      </c>
      <c r="C3" s="3" t="s">
        <v>34</v>
      </c>
      <c r="D3" s="3" t="s">
        <v>1033</v>
      </c>
      <c r="E3" s="3" t="s">
        <v>35</v>
      </c>
      <c r="F3" s="3" t="s">
        <v>36</v>
      </c>
      <c r="G3" s="3" t="s">
        <v>37</v>
      </c>
      <c r="H3" s="3" t="s">
        <v>38</v>
      </c>
      <c r="I3" s="3">
        <v>155000</v>
      </c>
      <c r="J3" s="3" t="s">
        <v>39</v>
      </c>
      <c r="K3" s="3" t="s">
        <v>40</v>
      </c>
      <c r="L3" s="5">
        <v>39365</v>
      </c>
    </row>
    <row r="4" spans="1:12">
      <c r="A4" s="4">
        <v>3</v>
      </c>
      <c r="B4" s="3" t="s">
        <v>33</v>
      </c>
      <c r="C4" s="3" t="s">
        <v>47</v>
      </c>
      <c r="D4" s="3" t="s">
        <v>1033</v>
      </c>
      <c r="E4" s="3" t="s">
        <v>48</v>
      </c>
      <c r="F4" s="3" t="s">
        <v>49</v>
      </c>
      <c r="G4" s="3" t="s">
        <v>50</v>
      </c>
      <c r="H4" s="3" t="s">
        <v>51</v>
      </c>
      <c r="I4" s="3">
        <v>420000</v>
      </c>
      <c r="J4" s="3" t="s">
        <v>52</v>
      </c>
      <c r="K4" s="3" t="s">
        <v>53</v>
      </c>
      <c r="L4" s="5">
        <v>41087</v>
      </c>
    </row>
    <row r="5" spans="1:12">
      <c r="A5" s="4">
        <v>4</v>
      </c>
      <c r="B5" s="3" t="s">
        <v>33</v>
      </c>
      <c r="C5" s="3" t="s">
        <v>54</v>
      </c>
      <c r="D5" s="3" t="s">
        <v>1033</v>
      </c>
      <c r="E5" s="3" t="s">
        <v>48</v>
      </c>
      <c r="F5" s="3" t="s">
        <v>49</v>
      </c>
      <c r="G5" s="3" t="s">
        <v>55</v>
      </c>
      <c r="H5" s="3" t="s">
        <v>56</v>
      </c>
      <c r="I5" s="3">
        <v>640000</v>
      </c>
      <c r="J5" s="3" t="s">
        <v>52</v>
      </c>
      <c r="K5" s="3" t="s">
        <v>53</v>
      </c>
      <c r="L5" s="5">
        <v>41087</v>
      </c>
    </row>
    <row r="6" spans="1:12">
      <c r="A6" s="4">
        <v>5</v>
      </c>
      <c r="B6" s="3" t="s">
        <v>57</v>
      </c>
      <c r="C6" s="3" t="s">
        <v>58</v>
      </c>
      <c r="D6" s="3" t="s">
        <v>1033</v>
      </c>
      <c r="E6" s="3" t="s">
        <v>59</v>
      </c>
      <c r="F6" s="3" t="s">
        <v>60</v>
      </c>
      <c r="G6" s="3" t="s">
        <v>61</v>
      </c>
      <c r="H6" s="3" t="s">
        <v>62</v>
      </c>
      <c r="I6" s="3">
        <v>276979.3</v>
      </c>
      <c r="J6" s="3" t="s">
        <v>63</v>
      </c>
      <c r="K6" s="3" t="s">
        <v>40</v>
      </c>
      <c r="L6" s="5">
        <v>38847</v>
      </c>
    </row>
    <row r="7" spans="1:12">
      <c r="A7" s="4">
        <v>6</v>
      </c>
      <c r="B7" s="3" t="s">
        <v>57</v>
      </c>
      <c r="C7" s="3" t="s">
        <v>77</v>
      </c>
      <c r="D7" s="3" t="s">
        <v>1033</v>
      </c>
      <c r="E7" s="3" t="s">
        <v>78</v>
      </c>
      <c r="F7" s="3" t="s">
        <v>79</v>
      </c>
      <c r="G7" s="3" t="s">
        <v>80</v>
      </c>
      <c r="H7" s="3" t="s">
        <v>81</v>
      </c>
      <c r="I7" s="3">
        <v>1532090</v>
      </c>
      <c r="J7" s="3" t="s">
        <v>82</v>
      </c>
      <c r="K7" s="3" t="s">
        <v>40</v>
      </c>
      <c r="L7" s="5">
        <v>40498</v>
      </c>
    </row>
    <row r="8" spans="1:12">
      <c r="A8" s="4">
        <v>7</v>
      </c>
      <c r="B8" s="3" t="s">
        <v>57</v>
      </c>
      <c r="C8" s="3" t="s">
        <v>64</v>
      </c>
      <c r="D8" s="3" t="s">
        <v>1033</v>
      </c>
      <c r="E8" s="3" t="s">
        <v>65</v>
      </c>
      <c r="F8" s="3" t="s">
        <v>66</v>
      </c>
      <c r="G8" s="3" t="s">
        <v>67</v>
      </c>
      <c r="H8" s="3" t="s">
        <v>68</v>
      </c>
      <c r="I8" s="3">
        <v>1282350</v>
      </c>
      <c r="J8" s="3" t="s">
        <v>69</v>
      </c>
      <c r="K8" s="3" t="s">
        <v>40</v>
      </c>
      <c r="L8" s="5">
        <v>38847</v>
      </c>
    </row>
    <row r="9" spans="1:12">
      <c r="A9" s="4">
        <v>8</v>
      </c>
      <c r="B9" s="3" t="s">
        <v>57</v>
      </c>
      <c r="C9" s="3" t="s">
        <v>94</v>
      </c>
      <c r="D9" s="3" t="s">
        <v>1033</v>
      </c>
      <c r="E9" s="3" t="s">
        <v>95</v>
      </c>
      <c r="F9" s="3" t="s">
        <v>90</v>
      </c>
      <c r="G9" s="3" t="s">
        <v>96</v>
      </c>
      <c r="H9" s="3" t="s">
        <v>97</v>
      </c>
      <c r="I9" s="3">
        <v>5398000</v>
      </c>
      <c r="J9" s="3" t="s">
        <v>98</v>
      </c>
      <c r="K9" s="3" t="s">
        <v>99</v>
      </c>
      <c r="L9" s="5">
        <v>42671</v>
      </c>
    </row>
    <row r="10" spans="1:12">
      <c r="A10" s="4">
        <v>9</v>
      </c>
      <c r="B10" s="3" t="s">
        <v>57</v>
      </c>
      <c r="C10" s="3" t="s">
        <v>88</v>
      </c>
      <c r="D10" s="3" t="s">
        <v>1033</v>
      </c>
      <c r="E10" s="3" t="s">
        <v>89</v>
      </c>
      <c r="F10" s="3" t="s">
        <v>90</v>
      </c>
      <c r="G10" s="3" t="s">
        <v>91</v>
      </c>
      <c r="H10" s="3" t="s">
        <v>92</v>
      </c>
      <c r="I10" s="3">
        <v>3062600</v>
      </c>
      <c r="J10" s="3" t="s">
        <v>93</v>
      </c>
      <c r="K10" s="3" t="s">
        <v>40</v>
      </c>
      <c r="L10" s="5">
        <v>41404</v>
      </c>
    </row>
    <row r="11" spans="1:12">
      <c r="A11" s="4">
        <v>10</v>
      </c>
      <c r="B11" s="3" t="s">
        <v>57</v>
      </c>
      <c r="C11" s="3" t="s">
        <v>83</v>
      </c>
      <c r="D11" s="3" t="s">
        <v>1033</v>
      </c>
      <c r="E11" s="3" t="s">
        <v>84</v>
      </c>
      <c r="F11" s="3" t="s">
        <v>36</v>
      </c>
      <c r="G11" s="3" t="s">
        <v>85</v>
      </c>
      <c r="H11" s="3" t="s">
        <v>86</v>
      </c>
      <c r="I11" s="3">
        <v>645000</v>
      </c>
      <c r="J11" s="3" t="s">
        <v>87</v>
      </c>
      <c r="K11" s="3" t="s">
        <v>76</v>
      </c>
      <c r="L11" s="5">
        <v>41382</v>
      </c>
    </row>
    <row r="12" spans="1:12">
      <c r="A12" s="4">
        <v>11</v>
      </c>
      <c r="B12" s="3" t="s">
        <v>57</v>
      </c>
      <c r="C12" s="3" t="s">
        <v>70</v>
      </c>
      <c r="D12" s="3" t="s">
        <v>1033</v>
      </c>
      <c r="E12" s="3" t="s">
        <v>71</v>
      </c>
      <c r="F12" s="3" t="s">
        <v>72</v>
      </c>
      <c r="G12" s="3" t="s">
        <v>73</v>
      </c>
      <c r="H12" s="3" t="s">
        <v>74</v>
      </c>
      <c r="I12" s="3">
        <v>432000</v>
      </c>
      <c r="J12" s="3" t="s">
        <v>75</v>
      </c>
      <c r="K12" s="3" t="s">
        <v>76</v>
      </c>
      <c r="L12" s="5">
        <v>40269</v>
      </c>
    </row>
    <row r="13" spans="1:12">
      <c r="A13" s="4">
        <v>12</v>
      </c>
      <c r="B13" s="3" t="s">
        <v>57</v>
      </c>
      <c r="C13" s="3" t="s">
        <v>114</v>
      </c>
      <c r="D13" s="3" t="str">
        <f>VLOOKUP(C13,[1]Sheet1!$C$2:$G$61,5,0)</f>
        <v>待维修</v>
      </c>
      <c r="E13" s="3" t="s">
        <v>115</v>
      </c>
      <c r="F13" s="3" t="s">
        <v>43</v>
      </c>
      <c r="G13" s="3" t="s">
        <v>116</v>
      </c>
      <c r="H13" s="3" t="s">
        <v>117</v>
      </c>
      <c r="I13" s="3">
        <v>200000</v>
      </c>
      <c r="J13" s="3" t="s">
        <v>118</v>
      </c>
      <c r="K13" s="3" t="s">
        <v>106</v>
      </c>
      <c r="L13" s="5">
        <v>38847</v>
      </c>
    </row>
    <row r="14" spans="1:12">
      <c r="A14" s="4">
        <v>13</v>
      </c>
      <c r="B14" s="3" t="s">
        <v>57</v>
      </c>
      <c r="C14" s="3" t="s">
        <v>100</v>
      </c>
      <c r="D14" s="3" t="str">
        <f>VLOOKUP(C14,[1]Sheet1!$C$2:$G$61,5,0)</f>
        <v>待维修</v>
      </c>
      <c r="E14" s="3" t="s">
        <v>101</v>
      </c>
      <c r="F14" s="3" t="s">
        <v>102</v>
      </c>
      <c r="G14" s="3" t="s">
        <v>103</v>
      </c>
      <c r="H14" s="3" t="s">
        <v>104</v>
      </c>
      <c r="I14" s="3">
        <v>341330</v>
      </c>
      <c r="J14" s="3" t="s">
        <v>105</v>
      </c>
      <c r="K14" s="3" t="s">
        <v>106</v>
      </c>
      <c r="L14" s="5">
        <v>38847</v>
      </c>
    </row>
    <row r="15" spans="1:12">
      <c r="A15" s="4">
        <v>14</v>
      </c>
      <c r="B15" s="3" t="s">
        <v>57</v>
      </c>
      <c r="C15" s="3" t="s">
        <v>107</v>
      </c>
      <c r="D15" s="3" t="str">
        <f>VLOOKUP(C15,[1]Sheet1!$C$2:$G$61,5,0)</f>
        <v>待维修</v>
      </c>
      <c r="E15" s="3" t="s">
        <v>108</v>
      </c>
      <c r="F15" s="3" t="s">
        <v>109</v>
      </c>
      <c r="G15" s="3" t="s">
        <v>110</v>
      </c>
      <c r="H15" s="3" t="s">
        <v>111</v>
      </c>
      <c r="I15" s="3">
        <v>556000</v>
      </c>
      <c r="J15" s="3" t="s">
        <v>112</v>
      </c>
      <c r="K15" s="3" t="s">
        <v>106</v>
      </c>
      <c r="L15" s="5">
        <v>38847</v>
      </c>
    </row>
    <row r="16" spans="1:12">
      <c r="A16" s="4">
        <v>15</v>
      </c>
      <c r="B16" s="3" t="s">
        <v>57</v>
      </c>
      <c r="C16" s="3" t="s">
        <v>988</v>
      </c>
      <c r="D16" s="7" t="s">
        <v>989</v>
      </c>
      <c r="E16" s="3" t="s">
        <v>316</v>
      </c>
      <c r="F16" s="3" t="s">
        <v>317</v>
      </c>
      <c r="G16" s="3" t="s">
        <v>990</v>
      </c>
      <c r="H16" s="3" t="s">
        <v>991</v>
      </c>
      <c r="I16" s="3">
        <v>224000</v>
      </c>
      <c r="J16" s="3" t="s">
        <v>992</v>
      </c>
      <c r="K16" s="3" t="s">
        <v>40</v>
      </c>
      <c r="L16" s="5">
        <v>38847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5"/>
  <sheetViews>
    <sheetView topLeftCell="A40" workbookViewId="0">
      <selection activeCell="C58" sqref="C58"/>
    </sheetView>
  </sheetViews>
  <sheetFormatPr defaultRowHeight="13.5"/>
  <cols>
    <col min="1" max="1" width="4.75" bestFit="1" customWidth="1"/>
    <col min="2" max="2" width="31.75" bestFit="1" customWidth="1"/>
    <col min="3" max="3" width="9.5" bestFit="1" customWidth="1"/>
    <col min="4" max="4" width="9" bestFit="1" customWidth="1"/>
    <col min="5" max="6" width="13" bestFit="1" customWidth="1"/>
    <col min="7" max="7" width="30.25" bestFit="1" customWidth="1"/>
    <col min="8" max="8" width="33.875" bestFit="1" customWidth="1"/>
    <col min="9" max="9" width="10.5" bestFit="1" customWidth="1"/>
    <col min="10" max="10" width="45" bestFit="1" customWidth="1"/>
    <col min="11" max="11" width="7.125" bestFit="1" customWidth="1"/>
    <col min="12" max="12" width="11.625" bestFit="1" customWidth="1"/>
  </cols>
  <sheetData>
    <row r="1" spans="1:12" s="9" customFormat="1">
      <c r="A1" s="2" t="s">
        <v>0</v>
      </c>
      <c r="B1" s="4" t="s">
        <v>997</v>
      </c>
      <c r="C1" s="4" t="s">
        <v>1</v>
      </c>
      <c r="D1" s="4" t="s">
        <v>996</v>
      </c>
      <c r="E1" s="4" t="s">
        <v>2</v>
      </c>
      <c r="F1" s="4" t="s">
        <v>998</v>
      </c>
      <c r="G1" s="4" t="s">
        <v>3</v>
      </c>
      <c r="H1" s="4" t="s">
        <v>4</v>
      </c>
      <c r="I1" s="4" t="s">
        <v>1038</v>
      </c>
      <c r="J1" s="4" t="s">
        <v>993</v>
      </c>
      <c r="K1" s="4" t="s">
        <v>1043</v>
      </c>
      <c r="L1" s="4" t="s">
        <v>995</v>
      </c>
    </row>
    <row r="2" spans="1:12">
      <c r="A2" s="4">
        <v>1</v>
      </c>
      <c r="B2" s="3" t="s">
        <v>119</v>
      </c>
      <c r="C2" s="6">
        <v>20010097</v>
      </c>
      <c r="D2" s="3" t="s">
        <v>1037</v>
      </c>
      <c r="E2" s="3" t="s">
        <v>120</v>
      </c>
      <c r="F2" s="3" t="s">
        <v>43</v>
      </c>
      <c r="G2" s="3" t="s">
        <v>121</v>
      </c>
      <c r="H2" s="3" t="s">
        <v>122</v>
      </c>
      <c r="I2" s="3">
        <v>124200</v>
      </c>
      <c r="J2" s="3" t="s">
        <v>123</v>
      </c>
      <c r="K2" s="3" t="str">
        <f>VLOOKUP(C2,[2]化工院!$C$2:$K$65,9,0)</f>
        <v>谭月明</v>
      </c>
      <c r="L2" s="5">
        <v>36981</v>
      </c>
    </row>
    <row r="3" spans="1:12">
      <c r="A3" s="4">
        <v>2</v>
      </c>
      <c r="B3" s="3" t="s">
        <v>119</v>
      </c>
      <c r="C3" s="3" t="s">
        <v>124</v>
      </c>
      <c r="D3" s="3" t="s">
        <v>1037</v>
      </c>
      <c r="E3" s="3" t="s">
        <v>120</v>
      </c>
      <c r="F3" s="3" t="s">
        <v>43</v>
      </c>
      <c r="G3" s="3" t="s">
        <v>121</v>
      </c>
      <c r="H3" s="3" t="s">
        <v>125</v>
      </c>
      <c r="I3" s="3">
        <v>134500</v>
      </c>
      <c r="J3" s="3" t="s">
        <v>118</v>
      </c>
      <c r="K3" s="3" t="str">
        <f>VLOOKUP(C3,[2]化工院!$C$2:$K$65,9,0)</f>
        <v>谭月明</v>
      </c>
      <c r="L3" s="5">
        <v>37916</v>
      </c>
    </row>
    <row r="4" spans="1:12">
      <c r="A4" s="4">
        <v>3</v>
      </c>
      <c r="B4" s="3" t="s">
        <v>126</v>
      </c>
      <c r="C4" s="3" t="s">
        <v>127</v>
      </c>
      <c r="D4" s="3" t="s">
        <v>1037</v>
      </c>
      <c r="E4" s="3" t="s">
        <v>128</v>
      </c>
      <c r="F4" s="3" t="s">
        <v>129</v>
      </c>
      <c r="G4" s="3" t="s">
        <v>130</v>
      </c>
      <c r="H4" s="3" t="s">
        <v>131</v>
      </c>
      <c r="I4" s="3">
        <v>203926.8</v>
      </c>
      <c r="J4" s="3" t="s">
        <v>132</v>
      </c>
      <c r="K4" s="3" t="str">
        <f>VLOOKUP(C4,[2]化工院!$C$2:$K$65,9,0)</f>
        <v>兰支利</v>
      </c>
      <c r="L4" s="5">
        <v>38083</v>
      </c>
    </row>
    <row r="5" spans="1:12">
      <c r="A5" s="4">
        <v>4</v>
      </c>
      <c r="B5" s="3" t="s">
        <v>126</v>
      </c>
      <c r="C5" s="3" t="s">
        <v>134</v>
      </c>
      <c r="D5" s="3" t="s">
        <v>1037</v>
      </c>
      <c r="E5" s="3" t="s">
        <v>128</v>
      </c>
      <c r="F5" s="3" t="s">
        <v>129</v>
      </c>
      <c r="G5" s="3" t="s">
        <v>130</v>
      </c>
      <c r="H5" s="3" t="s">
        <v>11</v>
      </c>
      <c r="I5" s="3">
        <v>203926.8</v>
      </c>
      <c r="J5" s="3" t="s">
        <v>132</v>
      </c>
      <c r="K5" s="3" t="str">
        <f>VLOOKUP(C5,[2]化工院!$C$2:$K$65,9,0)</f>
        <v>兰支利</v>
      </c>
      <c r="L5" s="5">
        <v>38083</v>
      </c>
    </row>
    <row r="6" spans="1:12">
      <c r="A6" s="4">
        <v>5</v>
      </c>
      <c r="B6" s="3" t="s">
        <v>126</v>
      </c>
      <c r="C6" s="3" t="s">
        <v>135</v>
      </c>
      <c r="D6" s="3" t="s">
        <v>1037</v>
      </c>
      <c r="E6" s="3" t="s">
        <v>128</v>
      </c>
      <c r="F6" s="3" t="s">
        <v>129</v>
      </c>
      <c r="G6" s="3" t="s">
        <v>136</v>
      </c>
      <c r="H6" s="3" t="s">
        <v>137</v>
      </c>
      <c r="I6" s="3">
        <v>313731.59999999998</v>
      </c>
      <c r="J6" s="3" t="s">
        <v>132</v>
      </c>
      <c r="K6" s="3" t="str">
        <f>VLOOKUP(C6,[2]化工院!$C$2:$K$65,9,0)</f>
        <v>马铭</v>
      </c>
      <c r="L6" s="5">
        <v>38083</v>
      </c>
    </row>
    <row r="7" spans="1:12">
      <c r="A7" s="4">
        <v>6</v>
      </c>
      <c r="B7" s="3" t="s">
        <v>126</v>
      </c>
      <c r="C7" s="3" t="s">
        <v>138</v>
      </c>
      <c r="D7" s="3" t="s">
        <v>1037</v>
      </c>
      <c r="E7" s="3" t="s">
        <v>128</v>
      </c>
      <c r="F7" s="3" t="s">
        <v>129</v>
      </c>
      <c r="G7" s="3" t="s">
        <v>136</v>
      </c>
      <c r="H7" s="3" t="s">
        <v>137</v>
      </c>
      <c r="I7" s="3">
        <v>313731.59999999998</v>
      </c>
      <c r="J7" s="3" t="s">
        <v>132</v>
      </c>
      <c r="K7" s="3" t="str">
        <f>VLOOKUP(C7,[2]化工院!$C$2:$K$65,9,0)</f>
        <v>马铭</v>
      </c>
      <c r="L7" s="5">
        <v>38083</v>
      </c>
    </row>
    <row r="8" spans="1:12">
      <c r="A8" s="4">
        <v>7</v>
      </c>
      <c r="B8" s="3" t="s">
        <v>126</v>
      </c>
      <c r="C8" s="3" t="s">
        <v>139</v>
      </c>
      <c r="D8" s="3" t="s">
        <v>1037</v>
      </c>
      <c r="E8" s="3" t="s">
        <v>140</v>
      </c>
      <c r="F8" s="3" t="s">
        <v>129</v>
      </c>
      <c r="G8" s="3" t="s">
        <v>141</v>
      </c>
      <c r="H8" s="3" t="s">
        <v>142</v>
      </c>
      <c r="I8" s="3">
        <v>485059.2</v>
      </c>
      <c r="J8" s="3" t="s">
        <v>132</v>
      </c>
      <c r="K8" s="3" t="str">
        <f>VLOOKUP(C8,[2]化工院!$C$2:$K$65,9,0)</f>
        <v>毛丽秋</v>
      </c>
      <c r="L8" s="5">
        <v>38083</v>
      </c>
    </row>
    <row r="9" spans="1:12">
      <c r="A9" s="4">
        <v>8</v>
      </c>
      <c r="B9" s="3" t="s">
        <v>126</v>
      </c>
      <c r="C9" s="3" t="s">
        <v>143</v>
      </c>
      <c r="D9" s="3" t="s">
        <v>1037</v>
      </c>
      <c r="E9" s="3" t="s">
        <v>115</v>
      </c>
      <c r="F9" s="3" t="s">
        <v>43</v>
      </c>
      <c r="G9" s="3" t="s">
        <v>116</v>
      </c>
      <c r="H9" s="3" t="s">
        <v>144</v>
      </c>
      <c r="I9" s="3">
        <v>283056</v>
      </c>
      <c r="J9" s="3" t="s">
        <v>145</v>
      </c>
      <c r="K9" s="3" t="str">
        <f>VLOOKUP(C9,[2]化工院!$C$2:$K$65,9,0)</f>
        <v>肖毅</v>
      </c>
      <c r="L9" s="5">
        <v>38083</v>
      </c>
    </row>
    <row r="10" spans="1:12">
      <c r="A10" s="4">
        <v>9</v>
      </c>
      <c r="B10" s="3" t="s">
        <v>126</v>
      </c>
      <c r="C10" s="3" t="s">
        <v>150</v>
      </c>
      <c r="D10" s="3" t="s">
        <v>1037</v>
      </c>
      <c r="E10" s="3" t="s">
        <v>115</v>
      </c>
      <c r="F10" s="3" t="s">
        <v>43</v>
      </c>
      <c r="G10" s="3" t="s">
        <v>151</v>
      </c>
      <c r="H10" s="3" t="s">
        <v>152</v>
      </c>
      <c r="I10" s="3">
        <v>496500</v>
      </c>
      <c r="J10" s="3" t="s">
        <v>153</v>
      </c>
      <c r="K10" s="3" t="str">
        <f>VLOOKUP(C10,[2]化工院!$C$2:$K$65,9,0)</f>
        <v>夏悦</v>
      </c>
      <c r="L10" s="5">
        <v>41803</v>
      </c>
    </row>
    <row r="11" spans="1:12">
      <c r="A11" s="4">
        <v>10</v>
      </c>
      <c r="B11" s="3" t="s">
        <v>126</v>
      </c>
      <c r="C11" s="3" t="s">
        <v>146</v>
      </c>
      <c r="D11" s="3" t="s">
        <v>1037</v>
      </c>
      <c r="E11" s="3" t="s">
        <v>42</v>
      </c>
      <c r="F11" s="3" t="s">
        <v>43</v>
      </c>
      <c r="G11" s="3" t="s">
        <v>147</v>
      </c>
      <c r="H11" s="3" t="s">
        <v>148</v>
      </c>
      <c r="I11" s="3">
        <v>252000</v>
      </c>
      <c r="J11" s="3" t="s">
        <v>149</v>
      </c>
      <c r="K11" s="3" t="str">
        <f>VLOOKUP(C11,[2]化工院!$C$2:$K$65,9,0)</f>
        <v>肖毅</v>
      </c>
      <c r="L11" s="5">
        <v>38083</v>
      </c>
    </row>
    <row r="12" spans="1:12">
      <c r="A12" s="4">
        <v>11</v>
      </c>
      <c r="B12" s="3" t="s">
        <v>160</v>
      </c>
      <c r="C12" s="3" t="s">
        <v>161</v>
      </c>
      <c r="D12" s="3" t="s">
        <v>1037</v>
      </c>
      <c r="E12" s="3" t="s">
        <v>115</v>
      </c>
      <c r="F12" s="3" t="s">
        <v>43</v>
      </c>
      <c r="G12" s="3" t="s">
        <v>162</v>
      </c>
      <c r="H12" s="3" t="s">
        <v>163</v>
      </c>
      <c r="I12" s="3">
        <v>151700</v>
      </c>
      <c r="J12" s="3" t="s">
        <v>164</v>
      </c>
      <c r="K12" s="3" t="str">
        <f>VLOOKUP(C12,[2]化工院!$C$2:$K$65,9,0)</f>
        <v>孟勇</v>
      </c>
      <c r="L12" s="5">
        <v>42332</v>
      </c>
    </row>
    <row r="13" spans="1:12">
      <c r="A13" s="4">
        <v>12</v>
      </c>
      <c r="B13" s="3" t="s">
        <v>160</v>
      </c>
      <c r="C13" s="6">
        <v>20015601</v>
      </c>
      <c r="D13" s="3" t="s">
        <v>1037</v>
      </c>
      <c r="E13" s="3" t="s">
        <v>165</v>
      </c>
      <c r="F13" s="3" t="s">
        <v>43</v>
      </c>
      <c r="G13" s="3" t="s">
        <v>166</v>
      </c>
      <c r="H13" s="3" t="s">
        <v>167</v>
      </c>
      <c r="I13" s="3">
        <v>151120</v>
      </c>
      <c r="J13" s="3" t="s">
        <v>149</v>
      </c>
      <c r="K13" s="3" t="str">
        <f>VLOOKUP(C13,[2]化工院!$C$2:$K$65,9,0)</f>
        <v>李承志</v>
      </c>
      <c r="L13" s="5">
        <v>37236</v>
      </c>
    </row>
    <row r="14" spans="1:12">
      <c r="A14" s="4">
        <v>13</v>
      </c>
      <c r="B14" s="3" t="s">
        <v>160</v>
      </c>
      <c r="C14" s="3" t="s">
        <v>168</v>
      </c>
      <c r="D14" s="3" t="s">
        <v>1037</v>
      </c>
      <c r="E14" s="3" t="s">
        <v>120</v>
      </c>
      <c r="F14" s="3" t="s">
        <v>43</v>
      </c>
      <c r="G14" s="3" t="s">
        <v>121</v>
      </c>
      <c r="H14" s="3" t="s">
        <v>169</v>
      </c>
      <c r="I14" s="3">
        <v>141000</v>
      </c>
      <c r="J14" s="3" t="s">
        <v>170</v>
      </c>
      <c r="K14" s="3" t="str">
        <f>VLOOKUP(C14,[2]化工院!$C$2:$K$65,9,0)</f>
        <v>孟勇</v>
      </c>
      <c r="L14" s="5">
        <v>42199</v>
      </c>
    </row>
    <row r="15" spans="1:12">
      <c r="A15" s="4">
        <v>14</v>
      </c>
      <c r="B15" s="3" t="s">
        <v>160</v>
      </c>
      <c r="C15" s="3" t="s">
        <v>171</v>
      </c>
      <c r="D15" s="3" t="s">
        <v>1037</v>
      </c>
      <c r="E15" s="3" t="s">
        <v>172</v>
      </c>
      <c r="F15" s="3" t="s">
        <v>173</v>
      </c>
      <c r="G15" s="3" t="s">
        <v>174</v>
      </c>
      <c r="H15" s="3" t="s">
        <v>175</v>
      </c>
      <c r="I15" s="3">
        <v>111000</v>
      </c>
      <c r="J15" s="3" t="s">
        <v>176</v>
      </c>
      <c r="K15" s="3" t="str">
        <f>VLOOKUP(C15,[2]化工院!$C$2:$K$65,9,0)</f>
        <v>孟勇</v>
      </c>
      <c r="L15" s="5">
        <v>42199</v>
      </c>
    </row>
    <row r="16" spans="1:12">
      <c r="A16" s="4">
        <v>15</v>
      </c>
      <c r="B16" s="3" t="s">
        <v>189</v>
      </c>
      <c r="C16" s="3" t="s">
        <v>190</v>
      </c>
      <c r="D16" s="3" t="s">
        <v>1037</v>
      </c>
      <c r="E16" s="3" t="s">
        <v>128</v>
      </c>
      <c r="F16" s="3" t="s">
        <v>129</v>
      </c>
      <c r="G16" s="3" t="s">
        <v>136</v>
      </c>
      <c r="H16" s="3" t="s">
        <v>191</v>
      </c>
      <c r="I16" s="3">
        <v>288960</v>
      </c>
      <c r="J16" s="3" t="s">
        <v>192</v>
      </c>
      <c r="K16" s="3" t="str">
        <f>VLOOKUP(C16,[2]化工院!$C$2:$K$65,9,0)</f>
        <v>陈波</v>
      </c>
      <c r="L16" s="5">
        <v>40115</v>
      </c>
    </row>
    <row r="17" spans="1:12">
      <c r="A17" s="4">
        <v>16</v>
      </c>
      <c r="B17" s="3" t="s">
        <v>189</v>
      </c>
      <c r="C17" s="3" t="s">
        <v>193</v>
      </c>
      <c r="D17" s="3" t="s">
        <v>1037</v>
      </c>
      <c r="E17" s="3" t="s">
        <v>128</v>
      </c>
      <c r="F17" s="3" t="s">
        <v>129</v>
      </c>
      <c r="G17" s="3" t="s">
        <v>136</v>
      </c>
      <c r="H17" s="3" t="s">
        <v>194</v>
      </c>
      <c r="I17" s="3">
        <v>182000</v>
      </c>
      <c r="J17" s="3" t="s">
        <v>192</v>
      </c>
      <c r="K17" s="3" t="str">
        <f>VLOOKUP(C17,[2]化工院!$C$2:$K$65,9,0)</f>
        <v>陈波</v>
      </c>
      <c r="L17" s="5">
        <v>40115</v>
      </c>
    </row>
    <row r="18" spans="1:12">
      <c r="A18" s="4">
        <v>17</v>
      </c>
      <c r="B18" s="3" t="s">
        <v>189</v>
      </c>
      <c r="C18" s="3" t="s">
        <v>208</v>
      </c>
      <c r="D18" s="3" t="s">
        <v>1037</v>
      </c>
      <c r="E18" s="3" t="s">
        <v>209</v>
      </c>
      <c r="F18" s="3" t="s">
        <v>180</v>
      </c>
      <c r="G18" s="3" t="s">
        <v>210</v>
      </c>
      <c r="H18" s="3" t="s">
        <v>211</v>
      </c>
      <c r="I18" s="3">
        <v>245000</v>
      </c>
      <c r="J18" s="3" t="s">
        <v>212</v>
      </c>
      <c r="K18" s="3" t="str">
        <f>VLOOKUP(C18,[2]化工院!$C$2:$K$65,9,0)</f>
        <v>曾盈</v>
      </c>
      <c r="L18" s="5">
        <v>41589</v>
      </c>
    </row>
    <row r="19" spans="1:12">
      <c r="A19" s="4">
        <v>18</v>
      </c>
      <c r="B19" s="3" t="s">
        <v>189</v>
      </c>
      <c r="C19" s="3" t="s">
        <v>213</v>
      </c>
      <c r="D19" s="3" t="s">
        <v>1037</v>
      </c>
      <c r="E19" s="3" t="s">
        <v>214</v>
      </c>
      <c r="F19" s="3" t="s">
        <v>66</v>
      </c>
      <c r="G19" s="3" t="s">
        <v>215</v>
      </c>
      <c r="H19" s="3" t="s">
        <v>216</v>
      </c>
      <c r="I19" s="3">
        <v>190000</v>
      </c>
      <c r="J19" s="3" t="s">
        <v>207</v>
      </c>
      <c r="K19" s="3" t="str">
        <f>VLOOKUP(C19,[2]化工院!$C$2:$K$65,9,0)</f>
        <v>肖乐辉</v>
      </c>
      <c r="L19" s="5">
        <v>41597</v>
      </c>
    </row>
    <row r="20" spans="1:12">
      <c r="A20" s="4">
        <v>19</v>
      </c>
      <c r="B20" s="3" t="s">
        <v>189</v>
      </c>
      <c r="C20" s="3" t="s">
        <v>195</v>
      </c>
      <c r="D20" s="3" t="s">
        <v>1037</v>
      </c>
      <c r="E20" s="3" t="s">
        <v>196</v>
      </c>
      <c r="F20" s="3" t="s">
        <v>66</v>
      </c>
      <c r="G20" s="3" t="s">
        <v>197</v>
      </c>
      <c r="H20" s="3" t="s">
        <v>198</v>
      </c>
      <c r="I20" s="3">
        <v>346500</v>
      </c>
      <c r="J20" s="3" t="s">
        <v>199</v>
      </c>
      <c r="K20" s="3" t="str">
        <f>VLOOKUP(C20,[2]化工院!$C$2:$K$65,9,0)</f>
        <v>谭亮</v>
      </c>
      <c r="L20" s="5">
        <v>40115</v>
      </c>
    </row>
    <row r="21" spans="1:12">
      <c r="A21" s="4">
        <v>20</v>
      </c>
      <c r="B21" s="3" t="s">
        <v>189</v>
      </c>
      <c r="C21" s="3" t="s">
        <v>204</v>
      </c>
      <c r="D21" s="3" t="s">
        <v>1037</v>
      </c>
      <c r="E21" s="3" t="s">
        <v>196</v>
      </c>
      <c r="F21" s="3" t="s">
        <v>66</v>
      </c>
      <c r="G21" s="3" t="s">
        <v>205</v>
      </c>
      <c r="H21" s="3" t="s">
        <v>206</v>
      </c>
      <c r="I21" s="3">
        <v>707000</v>
      </c>
      <c r="J21" s="3" t="s">
        <v>207</v>
      </c>
      <c r="K21" s="3" t="str">
        <f>VLOOKUP(C21,[2]化工院!$C$2:$K$65,9,0)</f>
        <v>肖乐辉</v>
      </c>
      <c r="L21" s="5">
        <v>41353</v>
      </c>
    </row>
    <row r="22" spans="1:12">
      <c r="A22" s="4">
        <v>21</v>
      </c>
      <c r="B22" s="3" t="s">
        <v>189</v>
      </c>
      <c r="C22" s="3" t="s">
        <v>200</v>
      </c>
      <c r="D22" s="3" t="s">
        <v>1037</v>
      </c>
      <c r="E22" s="3" t="s">
        <v>201</v>
      </c>
      <c r="F22" s="3" t="s">
        <v>43</v>
      </c>
      <c r="G22" s="3" t="s">
        <v>202</v>
      </c>
      <c r="H22" s="3" t="s">
        <v>203</v>
      </c>
      <c r="I22" s="3">
        <v>184940</v>
      </c>
      <c r="J22" s="3" t="s">
        <v>192</v>
      </c>
      <c r="K22" s="3" t="str">
        <f>VLOOKUP(C22,[2]化工院!$C$2:$K$65,9,0)</f>
        <v>谢青季</v>
      </c>
      <c r="L22" s="5">
        <v>40115</v>
      </c>
    </row>
    <row r="23" spans="1:12">
      <c r="A23" s="4">
        <v>22</v>
      </c>
      <c r="B23" s="3" t="s">
        <v>189</v>
      </c>
      <c r="C23" s="3" t="s">
        <v>217</v>
      </c>
      <c r="D23" s="3" t="s">
        <v>1037</v>
      </c>
      <c r="E23" s="3" t="s">
        <v>184</v>
      </c>
      <c r="F23" s="3" t="s">
        <v>185</v>
      </c>
      <c r="G23" s="3" t="s">
        <v>218</v>
      </c>
      <c r="H23" s="3" t="s">
        <v>219</v>
      </c>
      <c r="I23" s="3">
        <v>297800</v>
      </c>
      <c r="J23" s="3" t="s">
        <v>220</v>
      </c>
      <c r="K23" s="3" t="str">
        <f>VLOOKUP(C23,[2]化工院!$C$2:$K$65,9,0)</f>
        <v>肖乐辉</v>
      </c>
      <c r="L23" s="5">
        <v>42174</v>
      </c>
    </row>
    <row r="24" spans="1:12">
      <c r="A24" s="4">
        <v>23</v>
      </c>
      <c r="B24" s="3" t="s">
        <v>221</v>
      </c>
      <c r="C24" s="3" t="s">
        <v>299</v>
      </c>
      <c r="D24" s="3" t="s">
        <v>1037</v>
      </c>
      <c r="E24" s="3" t="s">
        <v>300</v>
      </c>
      <c r="F24" s="3" t="s">
        <v>301</v>
      </c>
      <c r="G24" s="3" t="s">
        <v>302</v>
      </c>
      <c r="H24" s="3" t="s">
        <v>303</v>
      </c>
      <c r="I24" s="3">
        <v>468800</v>
      </c>
      <c r="J24" s="3" t="s">
        <v>304</v>
      </c>
      <c r="K24" s="3" t="str">
        <f>VLOOKUP(C24,[2]化工院!$C$2:$K$65,9,0)</f>
        <v>张友玉</v>
      </c>
      <c r="L24" s="5">
        <v>42174</v>
      </c>
    </row>
    <row r="25" spans="1:12">
      <c r="A25" s="4">
        <v>24</v>
      </c>
      <c r="B25" s="3" t="s">
        <v>221</v>
      </c>
      <c r="C25" s="3" t="s">
        <v>249</v>
      </c>
      <c r="D25" s="3" t="s">
        <v>1037</v>
      </c>
      <c r="E25" s="3" t="s">
        <v>250</v>
      </c>
      <c r="F25" s="3" t="s">
        <v>180</v>
      </c>
      <c r="G25" s="3" t="s">
        <v>251</v>
      </c>
      <c r="H25" s="3" t="s">
        <v>252</v>
      </c>
      <c r="I25" s="3">
        <v>344450</v>
      </c>
      <c r="J25" s="3" t="s">
        <v>253</v>
      </c>
      <c r="K25" s="3" t="str">
        <f>VLOOKUP(C25,[2]化工院!$C$2:$K$65,9,0)</f>
        <v>徐满才</v>
      </c>
      <c r="L25" s="5">
        <v>39268</v>
      </c>
    </row>
    <row r="26" spans="1:12">
      <c r="A26" s="4">
        <v>25</v>
      </c>
      <c r="B26" s="3" t="s">
        <v>221</v>
      </c>
      <c r="C26" s="6">
        <v>20015945</v>
      </c>
      <c r="D26" s="3" t="s">
        <v>1037</v>
      </c>
      <c r="E26" s="3" t="s">
        <v>128</v>
      </c>
      <c r="F26" s="3" t="s">
        <v>129</v>
      </c>
      <c r="G26" s="3" t="s">
        <v>230</v>
      </c>
      <c r="H26" s="3" t="s">
        <v>231</v>
      </c>
      <c r="I26" s="3">
        <v>550000</v>
      </c>
      <c r="J26" s="3" t="s">
        <v>232</v>
      </c>
      <c r="K26" s="3" t="str">
        <f>VLOOKUP(C26,[2]化工院!$C$2:$K$65,9,0)</f>
        <v>陈波</v>
      </c>
      <c r="L26" s="5">
        <v>37238</v>
      </c>
    </row>
    <row r="27" spans="1:12">
      <c r="A27" s="4">
        <v>26</v>
      </c>
      <c r="B27" s="3" t="s">
        <v>221</v>
      </c>
      <c r="C27" s="3" t="s">
        <v>237</v>
      </c>
      <c r="D27" s="3" t="s">
        <v>1037</v>
      </c>
      <c r="E27" s="3" t="s">
        <v>128</v>
      </c>
      <c r="F27" s="3" t="s">
        <v>129</v>
      </c>
      <c r="G27" s="3" t="s">
        <v>238</v>
      </c>
      <c r="H27" s="3" t="s">
        <v>239</v>
      </c>
      <c r="I27" s="3">
        <v>188470</v>
      </c>
      <c r="J27" s="3" t="s">
        <v>240</v>
      </c>
      <c r="K27" s="3" t="str">
        <f>VLOOKUP(C27,[2]化工院!$C$2:$K$65,9,0)</f>
        <v>陈波</v>
      </c>
      <c r="L27" s="5">
        <v>38344</v>
      </c>
    </row>
    <row r="28" spans="1:12">
      <c r="A28" s="4">
        <v>27</v>
      </c>
      <c r="B28" s="3" t="s">
        <v>221</v>
      </c>
      <c r="C28" s="3" t="s">
        <v>241</v>
      </c>
      <c r="D28" s="3" t="s">
        <v>1037</v>
      </c>
      <c r="E28" s="3" t="s">
        <v>128</v>
      </c>
      <c r="F28" s="3" t="s">
        <v>129</v>
      </c>
      <c r="G28" s="3" t="s">
        <v>136</v>
      </c>
      <c r="H28" s="3" t="s">
        <v>242</v>
      </c>
      <c r="I28" s="3">
        <v>308720</v>
      </c>
      <c r="J28" s="3" t="s">
        <v>240</v>
      </c>
      <c r="K28" s="3" t="str">
        <f>VLOOKUP(C28,[2]化工院!$C$2:$K$65,9,0)</f>
        <v>陈波</v>
      </c>
      <c r="L28" s="5">
        <v>38344</v>
      </c>
    </row>
    <row r="29" spans="1:12">
      <c r="A29" s="4">
        <v>28</v>
      </c>
      <c r="B29" s="3" t="s">
        <v>221</v>
      </c>
      <c r="C29" s="3" t="s">
        <v>254</v>
      </c>
      <c r="D29" s="3" t="s">
        <v>1037</v>
      </c>
      <c r="E29" s="3" t="s">
        <v>128</v>
      </c>
      <c r="F29" s="3" t="s">
        <v>129</v>
      </c>
      <c r="G29" s="3" t="s">
        <v>255</v>
      </c>
      <c r="H29" s="3" t="s">
        <v>256</v>
      </c>
      <c r="I29" s="3">
        <v>816209</v>
      </c>
      <c r="J29" s="3" t="s">
        <v>257</v>
      </c>
      <c r="K29" s="3" t="str">
        <f>VLOOKUP(C29,[2]化工院!$C$2:$K$65,9,0)</f>
        <v>陈波</v>
      </c>
      <c r="L29" s="5">
        <v>39082</v>
      </c>
    </row>
    <row r="30" spans="1:12">
      <c r="A30" s="4">
        <v>29</v>
      </c>
      <c r="B30" s="3" t="s">
        <v>221</v>
      </c>
      <c r="C30" s="3" t="s">
        <v>258</v>
      </c>
      <c r="D30" s="3" t="s">
        <v>1037</v>
      </c>
      <c r="E30" s="3" t="s">
        <v>128</v>
      </c>
      <c r="F30" s="3" t="s">
        <v>129</v>
      </c>
      <c r="G30" s="3" t="s">
        <v>230</v>
      </c>
      <c r="H30" s="3" t="s">
        <v>259</v>
      </c>
      <c r="I30" s="3">
        <v>338652</v>
      </c>
      <c r="J30" s="3" t="s">
        <v>240</v>
      </c>
      <c r="K30" s="3" t="str">
        <f>VLOOKUP(C30,[2]化工院!$C$2:$K$65,9,0)</f>
        <v>陈波</v>
      </c>
      <c r="L30" s="5">
        <v>39082</v>
      </c>
    </row>
    <row r="31" spans="1:12">
      <c r="A31" s="4">
        <v>30</v>
      </c>
      <c r="B31" s="3" t="s">
        <v>221</v>
      </c>
      <c r="C31" s="3" t="s">
        <v>260</v>
      </c>
      <c r="D31" s="3" t="s">
        <v>1037</v>
      </c>
      <c r="E31" s="3" t="s">
        <v>128</v>
      </c>
      <c r="F31" s="3" t="s">
        <v>129</v>
      </c>
      <c r="G31" s="3" t="s">
        <v>136</v>
      </c>
      <c r="H31" s="3" t="s">
        <v>261</v>
      </c>
      <c r="I31" s="3">
        <v>249228</v>
      </c>
      <c r="J31" s="3" t="s">
        <v>240</v>
      </c>
      <c r="K31" s="3" t="str">
        <f>VLOOKUP(C31,[2]化工院!$C$2:$K$65,9,0)</f>
        <v>谢青季</v>
      </c>
      <c r="L31" s="5">
        <v>39082</v>
      </c>
    </row>
    <row r="32" spans="1:12">
      <c r="A32" s="4">
        <v>31</v>
      </c>
      <c r="B32" s="3" t="s">
        <v>221</v>
      </c>
      <c r="C32" s="3" t="s">
        <v>273</v>
      </c>
      <c r="D32" s="3" t="s">
        <v>1037</v>
      </c>
      <c r="E32" s="3" t="s">
        <v>128</v>
      </c>
      <c r="F32" s="3" t="s">
        <v>129</v>
      </c>
      <c r="G32" s="3" t="s">
        <v>136</v>
      </c>
      <c r="H32" s="3" t="s">
        <v>274</v>
      </c>
      <c r="I32" s="3">
        <v>338750</v>
      </c>
      <c r="J32" s="3" t="s">
        <v>132</v>
      </c>
      <c r="K32" s="3" t="str">
        <f>VLOOKUP(C32,[2]化工院!$C$2:$K$65,9,0)</f>
        <v>毛丽秋</v>
      </c>
      <c r="L32" s="5">
        <v>39734</v>
      </c>
    </row>
    <row r="33" spans="1:12">
      <c r="A33" s="4">
        <v>32</v>
      </c>
      <c r="B33" s="3" t="s">
        <v>221</v>
      </c>
      <c r="C33" s="3" t="s">
        <v>267</v>
      </c>
      <c r="D33" s="3" t="s">
        <v>1037</v>
      </c>
      <c r="E33" s="3" t="s">
        <v>268</v>
      </c>
      <c r="F33" s="3" t="s">
        <v>269</v>
      </c>
      <c r="G33" s="3" t="s">
        <v>270</v>
      </c>
      <c r="H33" s="3" t="s">
        <v>271</v>
      </c>
      <c r="I33" s="3">
        <v>1614080</v>
      </c>
      <c r="J33" s="3" t="s">
        <v>272</v>
      </c>
      <c r="K33" s="3" t="str">
        <f>VLOOKUP(C33,[2]化工院!$C$2:$K$65,9,0)</f>
        <v>陈波</v>
      </c>
      <c r="L33" s="5">
        <v>39268</v>
      </c>
    </row>
    <row r="34" spans="1:12">
      <c r="A34" s="4">
        <v>33</v>
      </c>
      <c r="B34" s="3" t="s">
        <v>221</v>
      </c>
      <c r="C34" s="6">
        <v>20015624</v>
      </c>
      <c r="D34" s="3" t="s">
        <v>1037</v>
      </c>
      <c r="E34" s="3" t="s">
        <v>140</v>
      </c>
      <c r="F34" s="3" t="s">
        <v>129</v>
      </c>
      <c r="G34" s="3" t="s">
        <v>233</v>
      </c>
      <c r="H34" s="3" t="s">
        <v>234</v>
      </c>
      <c r="I34" s="3">
        <v>1150000</v>
      </c>
      <c r="J34" s="3" t="s">
        <v>232</v>
      </c>
      <c r="K34" s="3" t="str">
        <f>VLOOKUP(C34,[2]化工院!$C$2:$K$65,9,0)</f>
        <v>陈波</v>
      </c>
      <c r="L34" s="5">
        <v>37236</v>
      </c>
    </row>
    <row r="35" spans="1:12">
      <c r="A35" s="4">
        <v>34</v>
      </c>
      <c r="B35" s="3" t="s">
        <v>221</v>
      </c>
      <c r="C35" s="3" t="s">
        <v>275</v>
      </c>
      <c r="D35" s="3" t="s">
        <v>1037</v>
      </c>
      <c r="E35" s="3" t="s">
        <v>209</v>
      </c>
      <c r="F35" s="3" t="s">
        <v>180</v>
      </c>
      <c r="G35" s="3" t="s">
        <v>276</v>
      </c>
      <c r="H35" s="3" t="s">
        <v>277</v>
      </c>
      <c r="I35" s="3">
        <v>600000</v>
      </c>
      <c r="J35" s="3" t="s">
        <v>278</v>
      </c>
      <c r="K35" s="3" t="str">
        <f>VLOOKUP(C35,[2]化工院!$C$2:$K$65,9,0)</f>
        <v>谢青季</v>
      </c>
      <c r="L35" s="5">
        <v>40856</v>
      </c>
    </row>
    <row r="36" spans="1:12">
      <c r="A36" s="4">
        <v>35</v>
      </c>
      <c r="B36" s="3" t="s">
        <v>221</v>
      </c>
      <c r="C36" s="3" t="s">
        <v>262</v>
      </c>
      <c r="D36" s="3" t="s">
        <v>1037</v>
      </c>
      <c r="E36" s="3" t="s">
        <v>263</v>
      </c>
      <c r="F36" s="3" t="s">
        <v>66</v>
      </c>
      <c r="G36" s="3" t="s">
        <v>264</v>
      </c>
      <c r="H36" s="3" t="s">
        <v>265</v>
      </c>
      <c r="I36" s="3">
        <v>834930</v>
      </c>
      <c r="J36" s="3" t="s">
        <v>266</v>
      </c>
      <c r="K36" s="3" t="str">
        <f>VLOOKUP(C36,[2]化工院!$C$2:$K$65,9,0)</f>
        <v>谢青季</v>
      </c>
      <c r="L36" s="5">
        <v>39082</v>
      </c>
    </row>
    <row r="37" spans="1:12">
      <c r="A37" s="4">
        <v>36</v>
      </c>
      <c r="B37" s="3" t="s">
        <v>221</v>
      </c>
      <c r="C37" s="6">
        <v>20015623</v>
      </c>
      <c r="D37" s="3" t="s">
        <v>1037</v>
      </c>
      <c r="E37" s="3" t="s">
        <v>115</v>
      </c>
      <c r="F37" s="3" t="s">
        <v>43</v>
      </c>
      <c r="G37" s="3" t="s">
        <v>227</v>
      </c>
      <c r="H37" s="3" t="s">
        <v>228</v>
      </c>
      <c r="I37" s="3">
        <v>572483.5</v>
      </c>
      <c r="J37" s="3" t="s">
        <v>229</v>
      </c>
      <c r="K37" s="3" t="str">
        <f>VLOOKUP(C37,[2]化工院!$C$2:$K$65,9,0)</f>
        <v>张友玉</v>
      </c>
      <c r="L37" s="5">
        <v>37236</v>
      </c>
    </row>
    <row r="38" spans="1:12">
      <c r="A38" s="4">
        <v>37</v>
      </c>
      <c r="B38" s="3" t="s">
        <v>221</v>
      </c>
      <c r="C38" s="3" t="s">
        <v>290</v>
      </c>
      <c r="D38" s="3" t="s">
        <v>1037</v>
      </c>
      <c r="E38" s="3" t="s">
        <v>42</v>
      </c>
      <c r="F38" s="3" t="s">
        <v>43</v>
      </c>
      <c r="G38" s="3" t="s">
        <v>291</v>
      </c>
      <c r="H38" s="3" t="s">
        <v>292</v>
      </c>
      <c r="I38" s="3">
        <v>288000</v>
      </c>
      <c r="J38" s="3" t="s">
        <v>192</v>
      </c>
      <c r="K38" s="3" t="str">
        <f>VLOOKUP(C38,[2]化工院!$C$2:$K$65,9,0)</f>
        <v>宋建新</v>
      </c>
      <c r="L38" s="5">
        <v>41584</v>
      </c>
    </row>
    <row r="39" spans="1:12">
      <c r="A39" s="4">
        <v>38</v>
      </c>
      <c r="B39" s="3" t="s">
        <v>221</v>
      </c>
      <c r="C39" s="6">
        <v>20015625</v>
      </c>
      <c r="D39" s="3" t="s">
        <v>1037</v>
      </c>
      <c r="E39" s="3" t="s">
        <v>165</v>
      </c>
      <c r="F39" s="3" t="s">
        <v>43</v>
      </c>
      <c r="G39" s="3" t="s">
        <v>166</v>
      </c>
      <c r="H39" s="3" t="s">
        <v>235</v>
      </c>
      <c r="I39" s="3">
        <v>222740</v>
      </c>
      <c r="J39" s="3" t="s">
        <v>236</v>
      </c>
      <c r="K39" s="3" t="str">
        <f>VLOOKUP(C39,[2]化工院!$C$2:$K$65,9,0)</f>
        <v>张友玉</v>
      </c>
      <c r="L39" s="5">
        <v>37236</v>
      </c>
    </row>
    <row r="40" spans="1:12">
      <c r="A40" s="4">
        <v>39</v>
      </c>
      <c r="B40" s="3" t="s">
        <v>221</v>
      </c>
      <c r="C40" s="3" t="s">
        <v>284</v>
      </c>
      <c r="D40" s="3" t="s">
        <v>1037</v>
      </c>
      <c r="E40" s="3" t="s">
        <v>285</v>
      </c>
      <c r="F40" s="3" t="s">
        <v>286</v>
      </c>
      <c r="G40" s="3" t="s">
        <v>287</v>
      </c>
      <c r="H40" s="3" t="s">
        <v>288</v>
      </c>
      <c r="I40" s="3">
        <v>126800</v>
      </c>
      <c r="J40" s="3" t="s">
        <v>289</v>
      </c>
      <c r="K40" s="3" t="str">
        <f>VLOOKUP(C40,[2]化工院!$C$2:$K$65,9,0)</f>
        <v>陈波</v>
      </c>
      <c r="L40" s="5">
        <v>41044</v>
      </c>
    </row>
    <row r="41" spans="1:12">
      <c r="A41" s="4">
        <v>40</v>
      </c>
      <c r="B41" s="3" t="s">
        <v>221</v>
      </c>
      <c r="C41" s="3" t="s">
        <v>279</v>
      </c>
      <c r="D41" s="3" t="s">
        <v>1037</v>
      </c>
      <c r="E41" s="3" t="s">
        <v>280</v>
      </c>
      <c r="F41" s="3" t="s">
        <v>245</v>
      </c>
      <c r="G41" s="3" t="s">
        <v>281</v>
      </c>
      <c r="H41" s="3" t="s">
        <v>282</v>
      </c>
      <c r="I41" s="3">
        <v>249700</v>
      </c>
      <c r="J41" s="3" t="s">
        <v>283</v>
      </c>
      <c r="K41" s="3" t="str">
        <f>VLOOKUP(C41,[2]化工院!$C$2:$K$65,9,0)</f>
        <v>马铭</v>
      </c>
      <c r="L41" s="5">
        <v>40856</v>
      </c>
    </row>
    <row r="42" spans="1:12">
      <c r="A42" s="4">
        <v>41</v>
      </c>
      <c r="B42" s="3" t="s">
        <v>221</v>
      </c>
      <c r="C42" s="3" t="s">
        <v>243</v>
      </c>
      <c r="D42" s="3" t="s">
        <v>1037</v>
      </c>
      <c r="E42" s="3" t="s">
        <v>244</v>
      </c>
      <c r="F42" s="3" t="s">
        <v>245</v>
      </c>
      <c r="G42" s="3" t="s">
        <v>246</v>
      </c>
      <c r="H42" s="3" t="s">
        <v>247</v>
      </c>
      <c r="I42" s="3">
        <v>711500</v>
      </c>
      <c r="J42" s="3" t="s">
        <v>248</v>
      </c>
      <c r="K42" s="3" t="str">
        <f>VLOOKUP(C42,[2]化工院!$C$2:$K$65,9,0)</f>
        <v>谢青季</v>
      </c>
      <c r="L42" s="5">
        <v>38344</v>
      </c>
    </row>
    <row r="43" spans="1:12">
      <c r="A43" s="4">
        <v>42</v>
      </c>
      <c r="B43" s="3" t="s">
        <v>221</v>
      </c>
      <c r="C43" s="6">
        <v>98005300</v>
      </c>
      <c r="D43" s="3" t="s">
        <v>1037</v>
      </c>
      <c r="E43" s="3" t="s">
        <v>222</v>
      </c>
      <c r="F43" s="3" t="s">
        <v>223</v>
      </c>
      <c r="G43" s="3" t="s">
        <v>224</v>
      </c>
      <c r="H43" s="3" t="s">
        <v>225</v>
      </c>
      <c r="I43" s="3">
        <v>361032.66</v>
      </c>
      <c r="J43" s="3" t="s">
        <v>226</v>
      </c>
      <c r="K43" s="3" t="str">
        <f>VLOOKUP(C43,[2]化工院!$C$2:$K$65,9,0)</f>
        <v>谢青季</v>
      </c>
      <c r="L43" s="5">
        <v>35826</v>
      </c>
    </row>
    <row r="44" spans="1:12">
      <c r="A44" s="4">
        <v>43</v>
      </c>
      <c r="B44" s="3" t="s">
        <v>221</v>
      </c>
      <c r="C44" s="3" t="s">
        <v>293</v>
      </c>
      <c r="D44" s="3" t="s">
        <v>1037</v>
      </c>
      <c r="E44" s="3" t="s">
        <v>294</v>
      </c>
      <c r="F44" s="3" t="s">
        <v>295</v>
      </c>
      <c r="G44" s="3" t="s">
        <v>296</v>
      </c>
      <c r="H44" s="3" t="s">
        <v>297</v>
      </c>
      <c r="I44" s="3">
        <v>349000</v>
      </c>
      <c r="J44" s="3" t="s">
        <v>298</v>
      </c>
      <c r="K44" s="3" t="str">
        <f>VLOOKUP(C44,[2]化工院!$C$2:$K$65,9,0)</f>
        <v>肖乐辉</v>
      </c>
      <c r="L44" s="5">
        <v>41619</v>
      </c>
    </row>
    <row r="45" spans="1:12">
      <c r="A45" s="4">
        <v>44</v>
      </c>
      <c r="B45" s="3" t="s">
        <v>314</v>
      </c>
      <c r="C45" s="3" t="s">
        <v>315</v>
      </c>
      <c r="D45" s="3" t="s">
        <v>1037</v>
      </c>
      <c r="E45" s="3" t="s">
        <v>316</v>
      </c>
      <c r="F45" s="3" t="s">
        <v>317</v>
      </c>
      <c r="G45" s="3" t="s">
        <v>318</v>
      </c>
      <c r="H45" s="3" t="s">
        <v>319</v>
      </c>
      <c r="I45" s="3">
        <v>2869500</v>
      </c>
      <c r="J45" s="3" t="s">
        <v>320</v>
      </c>
      <c r="K45" s="3" t="str">
        <f>VLOOKUP(C45,[2]化工院!$C$2:$K$65,9,0)</f>
        <v>宋建新</v>
      </c>
      <c r="L45" s="5">
        <v>42356</v>
      </c>
    </row>
    <row r="46" spans="1:12">
      <c r="A46" s="4">
        <v>45</v>
      </c>
      <c r="B46" s="3" t="s">
        <v>314</v>
      </c>
      <c r="C46" s="3" t="s">
        <v>335</v>
      </c>
      <c r="D46" s="3" t="s">
        <v>1037</v>
      </c>
      <c r="E46" s="3" t="s">
        <v>140</v>
      </c>
      <c r="F46" s="3" t="s">
        <v>129</v>
      </c>
      <c r="G46" s="3" t="s">
        <v>336</v>
      </c>
      <c r="H46" s="3" t="s">
        <v>337</v>
      </c>
      <c r="I46" s="3">
        <v>858484</v>
      </c>
      <c r="J46" s="3" t="s">
        <v>240</v>
      </c>
      <c r="K46" s="3" t="str">
        <f>VLOOKUP(C46,[2]化工院!$C$2:$K$65,9,0)</f>
        <v>李添宝</v>
      </c>
      <c r="L46" s="5">
        <v>40543</v>
      </c>
    </row>
    <row r="47" spans="1:12">
      <c r="A47" s="4">
        <v>46</v>
      </c>
      <c r="B47" s="3" t="s">
        <v>314</v>
      </c>
      <c r="C47" s="3" t="s">
        <v>338</v>
      </c>
      <c r="D47" s="3" t="s">
        <v>1037</v>
      </c>
      <c r="E47" s="3" t="s">
        <v>339</v>
      </c>
      <c r="F47" s="3" t="s">
        <v>340</v>
      </c>
      <c r="G47" s="3" t="s">
        <v>341</v>
      </c>
      <c r="H47" s="3" t="s">
        <v>342</v>
      </c>
      <c r="I47" s="3">
        <v>3497211</v>
      </c>
      <c r="J47" s="3" t="s">
        <v>343</v>
      </c>
      <c r="K47" s="3" t="str">
        <f>VLOOKUP(C47,[2]化工院!$C$2:$K$65,9,0)</f>
        <v>尹帮少</v>
      </c>
      <c r="L47" s="5">
        <v>40543</v>
      </c>
    </row>
    <row r="48" spans="1:12">
      <c r="A48" s="4">
        <v>47</v>
      </c>
      <c r="B48" s="3" t="s">
        <v>314</v>
      </c>
      <c r="C48" s="3" t="s">
        <v>331</v>
      </c>
      <c r="D48" s="3" t="s">
        <v>1037</v>
      </c>
      <c r="E48" s="3" t="s">
        <v>332</v>
      </c>
      <c r="F48" s="3" t="s">
        <v>43</v>
      </c>
      <c r="G48" s="3" t="s">
        <v>333</v>
      </c>
      <c r="H48" s="3" t="s">
        <v>334</v>
      </c>
      <c r="I48" s="3">
        <v>264613.09999999998</v>
      </c>
      <c r="J48" s="3" t="s">
        <v>22</v>
      </c>
      <c r="K48" s="3" t="str">
        <f>VLOOKUP(C48,[2]化工院!$C$2:$K$65,9,0)</f>
        <v>肖毅</v>
      </c>
      <c r="L48" s="5">
        <v>35795</v>
      </c>
    </row>
    <row r="49" spans="1:12">
      <c r="A49" s="4">
        <v>48</v>
      </c>
      <c r="B49" s="3" t="s">
        <v>314</v>
      </c>
      <c r="C49" s="3" t="s">
        <v>321</v>
      </c>
      <c r="D49" s="3" t="s">
        <v>1037</v>
      </c>
      <c r="E49" s="3" t="s">
        <v>89</v>
      </c>
      <c r="F49" s="3" t="s">
        <v>90</v>
      </c>
      <c r="G49" s="3" t="s">
        <v>322</v>
      </c>
      <c r="H49" s="3" t="s">
        <v>323</v>
      </c>
      <c r="I49" s="3">
        <v>256878.04</v>
      </c>
      <c r="J49" s="3" t="s">
        <v>324</v>
      </c>
      <c r="K49" s="3" t="str">
        <f>VLOOKUP(C49,[2]化工院!$C$2:$K$65,9,0)</f>
        <v>喻宁亚</v>
      </c>
      <c r="L49" s="5">
        <v>32174</v>
      </c>
    </row>
    <row r="50" spans="1:12">
      <c r="A50" s="4">
        <v>49</v>
      </c>
      <c r="B50" s="3" t="s">
        <v>314</v>
      </c>
      <c r="C50" s="3" t="s">
        <v>325</v>
      </c>
      <c r="D50" s="3" t="s">
        <v>1037</v>
      </c>
      <c r="E50" s="3" t="s">
        <v>326</v>
      </c>
      <c r="F50" s="3" t="s">
        <v>327</v>
      </c>
      <c r="G50" s="3" t="s">
        <v>328</v>
      </c>
      <c r="H50" s="3" t="s">
        <v>329</v>
      </c>
      <c r="I50" s="3">
        <v>175965.72</v>
      </c>
      <c r="J50" s="3" t="s">
        <v>330</v>
      </c>
      <c r="K50" s="3" t="str">
        <f>VLOOKUP(C50,[2]化工院!$C$2:$K$65,9,0)</f>
        <v>喻宁亚</v>
      </c>
      <c r="L50" s="5">
        <v>32874</v>
      </c>
    </row>
    <row r="51" spans="1:12">
      <c r="A51" s="4">
        <v>50</v>
      </c>
      <c r="B51" s="3" t="s">
        <v>344</v>
      </c>
      <c r="C51" s="3" t="s">
        <v>345</v>
      </c>
      <c r="D51" s="3" t="s">
        <v>1037</v>
      </c>
      <c r="E51" s="3" t="s">
        <v>128</v>
      </c>
      <c r="F51" s="3" t="s">
        <v>129</v>
      </c>
      <c r="G51" s="3" t="s">
        <v>136</v>
      </c>
      <c r="H51" s="3" t="s">
        <v>346</v>
      </c>
      <c r="I51" s="3">
        <v>275820</v>
      </c>
      <c r="J51" s="3" t="s">
        <v>347</v>
      </c>
      <c r="K51" s="3" t="str">
        <f>VLOOKUP(C51,[2]化工院!$C$2:$K$65,9,0)</f>
        <v>尹笃林</v>
      </c>
      <c r="L51" s="5">
        <v>37772</v>
      </c>
    </row>
    <row r="52" spans="1:12">
      <c r="A52" s="4">
        <v>51</v>
      </c>
      <c r="B52" s="3" t="s">
        <v>344</v>
      </c>
      <c r="C52" s="3" t="s">
        <v>351</v>
      </c>
      <c r="D52" s="3" t="s">
        <v>1037</v>
      </c>
      <c r="E52" s="3" t="s">
        <v>140</v>
      </c>
      <c r="F52" s="3" t="s">
        <v>129</v>
      </c>
      <c r="G52" s="3" t="s">
        <v>141</v>
      </c>
      <c r="H52" s="3" t="s">
        <v>352</v>
      </c>
      <c r="I52" s="3">
        <v>454926</v>
      </c>
      <c r="J52" s="3" t="s">
        <v>240</v>
      </c>
      <c r="K52" s="3" t="str">
        <f>VLOOKUP(C52,[2]化工院!$C$2:$K$65,9,0)</f>
        <v>毛丽秋</v>
      </c>
      <c r="L52" s="5">
        <v>39082</v>
      </c>
    </row>
    <row r="53" spans="1:12">
      <c r="A53" s="4">
        <v>52</v>
      </c>
      <c r="B53" s="3" t="s">
        <v>344</v>
      </c>
      <c r="C53" s="3" t="s">
        <v>348</v>
      </c>
      <c r="D53" s="3" t="s">
        <v>1037</v>
      </c>
      <c r="E53" s="3" t="s">
        <v>115</v>
      </c>
      <c r="F53" s="3" t="s">
        <v>43</v>
      </c>
      <c r="G53" s="3" t="s">
        <v>162</v>
      </c>
      <c r="H53" s="3" t="s">
        <v>349</v>
      </c>
      <c r="I53" s="3">
        <v>568212</v>
      </c>
      <c r="J53" s="3" t="s">
        <v>350</v>
      </c>
      <c r="K53" s="3" t="str">
        <f>VLOOKUP(C53,[2]化工院!$C$2:$K$65,9,0)</f>
        <v>肖毅</v>
      </c>
      <c r="L53" s="5">
        <v>38344</v>
      </c>
    </row>
    <row r="54" spans="1:12">
      <c r="A54" s="4">
        <v>53</v>
      </c>
      <c r="B54" s="3" t="s">
        <v>353</v>
      </c>
      <c r="C54" s="3" t="s">
        <v>365</v>
      </c>
      <c r="D54" s="3" t="s">
        <v>1037</v>
      </c>
      <c r="E54" s="3" t="s">
        <v>157</v>
      </c>
      <c r="F54" s="3" t="s">
        <v>109</v>
      </c>
      <c r="G54" s="3" t="s">
        <v>366</v>
      </c>
      <c r="H54" s="3" t="s">
        <v>367</v>
      </c>
      <c r="I54" s="3">
        <v>182000</v>
      </c>
      <c r="J54" s="3" t="s">
        <v>368</v>
      </c>
      <c r="K54" s="3" t="str">
        <f>VLOOKUP(C54,[2]化工院!$C$2:$K$65,9,0)</f>
        <v>苏胜培</v>
      </c>
      <c r="L54" s="5">
        <v>40154</v>
      </c>
    </row>
    <row r="55" spans="1:12">
      <c r="A55" s="4">
        <v>54</v>
      </c>
      <c r="B55" s="3" t="s">
        <v>353</v>
      </c>
      <c r="C55" s="3" t="s">
        <v>359</v>
      </c>
      <c r="D55" s="3" t="s">
        <v>1037</v>
      </c>
      <c r="E55" s="3" t="s">
        <v>128</v>
      </c>
      <c r="F55" s="3" t="s">
        <v>129</v>
      </c>
      <c r="G55" s="3" t="s">
        <v>136</v>
      </c>
      <c r="H55" s="3" t="s">
        <v>360</v>
      </c>
      <c r="I55" s="3">
        <v>266175</v>
      </c>
      <c r="J55" s="3" t="s">
        <v>361</v>
      </c>
      <c r="K55" s="3" t="str">
        <f>VLOOKUP(C55,[2]化工院!$C$2:$K$65,9,0)</f>
        <v>苏胜培</v>
      </c>
      <c r="L55" s="5">
        <v>38803</v>
      </c>
    </row>
    <row r="56" spans="1:12">
      <c r="A56" s="4">
        <v>55</v>
      </c>
      <c r="B56" s="3" t="s">
        <v>353</v>
      </c>
      <c r="C56" s="3" t="s">
        <v>362</v>
      </c>
      <c r="D56" s="3" t="s">
        <v>1037</v>
      </c>
      <c r="E56" s="3" t="s">
        <v>165</v>
      </c>
      <c r="F56" s="3" t="s">
        <v>43</v>
      </c>
      <c r="G56" s="3" t="s">
        <v>166</v>
      </c>
      <c r="H56" s="3" t="s">
        <v>363</v>
      </c>
      <c r="I56" s="3">
        <v>298626</v>
      </c>
      <c r="J56" s="3" t="s">
        <v>364</v>
      </c>
      <c r="K56" s="3" t="str">
        <f>VLOOKUP(C56,[2]化工院!$C$2:$K$65,9,0)</f>
        <v>张友玉</v>
      </c>
      <c r="L56" s="5">
        <v>40152</v>
      </c>
    </row>
    <row r="57" spans="1:12">
      <c r="A57" s="4">
        <v>56</v>
      </c>
      <c r="B57" s="3" t="s">
        <v>353</v>
      </c>
      <c r="C57" s="3" t="s">
        <v>369</v>
      </c>
      <c r="D57" s="3" t="s">
        <v>1037</v>
      </c>
      <c r="E57" s="3" t="s">
        <v>370</v>
      </c>
      <c r="F57" s="3" t="s">
        <v>371</v>
      </c>
      <c r="G57" s="3" t="s">
        <v>372</v>
      </c>
      <c r="H57" s="3" t="s">
        <v>373</v>
      </c>
      <c r="I57" s="3">
        <v>399800</v>
      </c>
      <c r="J57" s="3" t="s">
        <v>374</v>
      </c>
      <c r="K57" s="3" t="str">
        <f>VLOOKUP(C57,[2]化工院!$C$2:$K$65,9,0)</f>
        <v>苏胜培</v>
      </c>
      <c r="L57" s="5">
        <v>41946</v>
      </c>
    </row>
    <row r="58" spans="1:12">
      <c r="A58" s="4">
        <v>57</v>
      </c>
      <c r="B58" s="3" t="s">
        <v>353</v>
      </c>
      <c r="C58" s="3" t="s">
        <v>354</v>
      </c>
      <c r="D58" s="3" t="s">
        <v>1037</v>
      </c>
      <c r="E58" s="3" t="s">
        <v>355</v>
      </c>
      <c r="F58" s="3" t="s">
        <v>327</v>
      </c>
      <c r="G58" s="3" t="s">
        <v>356</v>
      </c>
      <c r="H58" s="3" t="s">
        <v>357</v>
      </c>
      <c r="I58" s="3">
        <v>112000</v>
      </c>
      <c r="J58" s="3" t="s">
        <v>358</v>
      </c>
      <c r="K58" s="3" t="str">
        <f>VLOOKUP(C58,[2]化工院!$C$2:$K$65,9,0)</f>
        <v>苏胜培</v>
      </c>
      <c r="L58" s="5">
        <v>38786</v>
      </c>
    </row>
    <row r="59" spans="1:12">
      <c r="A59" s="4">
        <v>58</v>
      </c>
      <c r="B59" s="3" t="s">
        <v>375</v>
      </c>
      <c r="C59" s="3" t="s">
        <v>376</v>
      </c>
      <c r="D59" s="3" t="s">
        <v>1037</v>
      </c>
      <c r="E59" s="3" t="s">
        <v>165</v>
      </c>
      <c r="F59" s="3" t="s">
        <v>43</v>
      </c>
      <c r="G59" s="3" t="s">
        <v>166</v>
      </c>
      <c r="H59" s="3" t="s">
        <v>235</v>
      </c>
      <c r="I59" s="3">
        <v>263806</v>
      </c>
      <c r="J59" s="3" t="s">
        <v>149</v>
      </c>
      <c r="K59" s="3" t="str">
        <f>VLOOKUP(C59,[2]化工院!$C$2:$K$65,9,0)</f>
        <v>廉世勋</v>
      </c>
      <c r="L59" s="5">
        <v>38344</v>
      </c>
    </row>
    <row r="60" spans="1:12">
      <c r="A60" s="4">
        <v>59</v>
      </c>
      <c r="B60" s="3" t="s">
        <v>126</v>
      </c>
      <c r="C60" s="3" t="s">
        <v>156</v>
      </c>
      <c r="D60" s="3" t="str">
        <f>VLOOKUP(C60,[1]Sheet1!$C$2:$G$61,5,0)</f>
        <v>待维修</v>
      </c>
      <c r="E60" s="3" t="s">
        <v>157</v>
      </c>
      <c r="F60" s="3" t="s">
        <v>109</v>
      </c>
      <c r="G60" s="3" t="s">
        <v>158</v>
      </c>
      <c r="H60" s="3" t="s">
        <v>11</v>
      </c>
      <c r="I60" s="3">
        <v>378000</v>
      </c>
      <c r="J60" s="3" t="s">
        <v>159</v>
      </c>
      <c r="K60" s="3" t="str">
        <f>VLOOKUP(C60,[2]化工院!$C$2:$K$65,9,0)</f>
        <v>伏再辉</v>
      </c>
      <c r="L60" s="5">
        <v>38083</v>
      </c>
    </row>
    <row r="61" spans="1:12">
      <c r="A61" s="4">
        <v>60</v>
      </c>
      <c r="B61" s="3" t="s">
        <v>126</v>
      </c>
      <c r="C61" s="3" t="s">
        <v>154</v>
      </c>
      <c r="D61" s="3" t="str">
        <f>VLOOKUP(C61,[1]Sheet1!$C$2:$G$61,5,0)</f>
        <v>待维修</v>
      </c>
      <c r="E61" s="3" t="s">
        <v>115</v>
      </c>
      <c r="F61" s="3" t="s">
        <v>43</v>
      </c>
      <c r="G61" s="3" t="s">
        <v>116</v>
      </c>
      <c r="H61" s="3" t="s">
        <v>155</v>
      </c>
      <c r="I61" s="3">
        <v>125000</v>
      </c>
      <c r="J61" s="3" t="s">
        <v>123</v>
      </c>
      <c r="K61" s="3" t="str">
        <f>VLOOKUP(C61,[2]化工院!$C$2:$K$65,9,0)</f>
        <v>肖毅</v>
      </c>
      <c r="L61" s="5">
        <v>37916</v>
      </c>
    </row>
    <row r="62" spans="1:12">
      <c r="A62" s="4">
        <v>61</v>
      </c>
      <c r="B62" s="3" t="s">
        <v>177</v>
      </c>
      <c r="C62" s="3" t="s">
        <v>178</v>
      </c>
      <c r="D62" s="3" t="str">
        <f>VLOOKUP(C62,[1]Sheet1!$C$2:$G$61,5,0)</f>
        <v>待维修</v>
      </c>
      <c r="E62" s="3" t="s">
        <v>179</v>
      </c>
      <c r="F62" s="3" t="s">
        <v>180</v>
      </c>
      <c r="G62" s="3" t="s">
        <v>181</v>
      </c>
      <c r="H62" s="3" t="s">
        <v>11</v>
      </c>
      <c r="I62" s="3">
        <v>147000</v>
      </c>
      <c r="J62" s="3" t="s">
        <v>182</v>
      </c>
      <c r="K62" s="3" t="str">
        <f>VLOOKUP(C62,[2]化工院!$C$2:$K$65,9,0)</f>
        <v>伏再辉</v>
      </c>
      <c r="L62" s="5">
        <v>39076</v>
      </c>
    </row>
    <row r="63" spans="1:12">
      <c r="A63" s="4">
        <v>62</v>
      </c>
      <c r="B63" s="3" t="s">
        <v>177</v>
      </c>
      <c r="C63" s="3" t="s">
        <v>183</v>
      </c>
      <c r="D63" s="3" t="str">
        <f>VLOOKUP(C63,[1]Sheet1!$C$2:$G$61,5,0)</f>
        <v>待维修</v>
      </c>
      <c r="E63" s="3" t="s">
        <v>184</v>
      </c>
      <c r="F63" s="3" t="s">
        <v>185</v>
      </c>
      <c r="G63" s="3" t="s">
        <v>186</v>
      </c>
      <c r="H63" s="3" t="s">
        <v>187</v>
      </c>
      <c r="I63" s="3">
        <v>138000</v>
      </c>
      <c r="J63" s="3" t="s">
        <v>188</v>
      </c>
      <c r="K63" s="3" t="str">
        <f>VLOOKUP(C63,[2]化工院!$C$2:$K$65,9,0)</f>
        <v>廉世勋</v>
      </c>
      <c r="L63" s="5">
        <v>39082</v>
      </c>
    </row>
    <row r="64" spans="1:12">
      <c r="A64" s="4">
        <v>63</v>
      </c>
      <c r="B64" s="3" t="s">
        <v>221</v>
      </c>
      <c r="C64" s="6">
        <v>98005200</v>
      </c>
      <c r="D64" s="3" t="str">
        <f>VLOOKUP(C64,[1]Sheet1!$C$2:$G$61,5,0)</f>
        <v>待维修</v>
      </c>
      <c r="E64" s="3" t="s">
        <v>305</v>
      </c>
      <c r="F64" s="3" t="s">
        <v>306</v>
      </c>
      <c r="G64" s="3" t="s">
        <v>307</v>
      </c>
      <c r="H64" s="3" t="s">
        <v>308</v>
      </c>
      <c r="I64" s="3">
        <v>475253.8</v>
      </c>
      <c r="J64" s="3" t="s">
        <v>309</v>
      </c>
      <c r="K64" s="3" t="str">
        <f>VLOOKUP(C64,[2]化工院!$C$2:$K$65,9,0)</f>
        <v>谢青季</v>
      </c>
      <c r="L64" s="5">
        <v>35826</v>
      </c>
    </row>
    <row r="65" spans="1:12">
      <c r="A65" s="4">
        <v>64</v>
      </c>
      <c r="B65" s="3" t="s">
        <v>221</v>
      </c>
      <c r="C65" s="6">
        <v>20020616</v>
      </c>
      <c r="D65" s="3" t="str">
        <f>VLOOKUP(C65,[1]Sheet1!$C$2:$G$61,5,0)</f>
        <v>待维修</v>
      </c>
      <c r="E65" s="3" t="s">
        <v>310</v>
      </c>
      <c r="F65" s="3" t="s">
        <v>66</v>
      </c>
      <c r="G65" s="3" t="s">
        <v>311</v>
      </c>
      <c r="H65" s="3" t="s">
        <v>312</v>
      </c>
      <c r="I65" s="3">
        <v>292732.19</v>
      </c>
      <c r="J65" s="3" t="s">
        <v>313</v>
      </c>
      <c r="K65" s="3" t="str">
        <f>VLOOKUP(C65,[2]化工院!$C$2:$K$65,9,0)</f>
        <v>谢青季</v>
      </c>
      <c r="L65" s="5">
        <v>37466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7"/>
  <sheetViews>
    <sheetView tabSelected="1" workbookViewId="0">
      <selection sqref="A1:XFD1048576"/>
    </sheetView>
  </sheetViews>
  <sheetFormatPr defaultRowHeight="13.5"/>
  <cols>
    <col min="1" max="1" width="5.25" style="25" bestFit="1" customWidth="1"/>
    <col min="2" max="2" width="21.375" style="25" bestFit="1" customWidth="1"/>
    <col min="3" max="3" width="9.5" style="25" bestFit="1" customWidth="1"/>
    <col min="4" max="4" width="9" style="25" bestFit="1" customWidth="1"/>
    <col min="5" max="5" width="13" style="25" bestFit="1" customWidth="1"/>
    <col min="6" max="6" width="11" style="25" bestFit="1" customWidth="1"/>
    <col min="7" max="7" width="31.75" style="25" bestFit="1" customWidth="1"/>
    <col min="8" max="8" width="20.5" style="28" bestFit="1" customWidth="1"/>
    <col min="9" max="9" width="12.75" style="25" bestFit="1" customWidth="1"/>
    <col min="10" max="10" width="28.25" style="25" bestFit="1" customWidth="1"/>
    <col min="11" max="11" width="7.125" style="25" bestFit="1" customWidth="1"/>
    <col min="12" max="12" width="11.625" style="25" bestFit="1" customWidth="1"/>
    <col min="13" max="16384" width="9" style="25"/>
  </cols>
  <sheetData>
    <row r="1" spans="1:12" s="21" customFormat="1">
      <c r="A1" s="17" t="s">
        <v>0</v>
      </c>
      <c r="B1" s="18" t="s">
        <v>1044</v>
      </c>
      <c r="C1" s="18" t="s">
        <v>1</v>
      </c>
      <c r="D1" s="18" t="s">
        <v>1045</v>
      </c>
      <c r="E1" s="19" t="s">
        <v>2</v>
      </c>
      <c r="F1" s="19" t="s">
        <v>1046</v>
      </c>
      <c r="G1" s="18" t="s">
        <v>3</v>
      </c>
      <c r="H1" s="20" t="s">
        <v>4</v>
      </c>
      <c r="I1" s="18" t="s">
        <v>1047</v>
      </c>
      <c r="J1" s="18" t="s">
        <v>1048</v>
      </c>
      <c r="K1" s="18" t="s">
        <v>1049</v>
      </c>
      <c r="L1" s="18" t="s">
        <v>1050</v>
      </c>
    </row>
    <row r="2" spans="1:12">
      <c r="A2" s="18">
        <v>1</v>
      </c>
      <c r="B2" s="22" t="s">
        <v>377</v>
      </c>
      <c r="C2" s="22" t="s">
        <v>420</v>
      </c>
      <c r="D2" s="22" t="s">
        <v>1051</v>
      </c>
      <c r="E2" s="22" t="s">
        <v>128</v>
      </c>
      <c r="F2" s="22" t="s">
        <v>129</v>
      </c>
      <c r="G2" s="22" t="s">
        <v>421</v>
      </c>
      <c r="H2" s="23" t="s">
        <v>422</v>
      </c>
      <c r="I2" s="22">
        <v>342000</v>
      </c>
      <c r="J2" s="22" t="s">
        <v>423</v>
      </c>
      <c r="K2" s="22" t="str">
        <f>VLOOKUP(C2,[3]Sheet2!$B$123:$D$260,3,0)</f>
        <v>姜孝成</v>
      </c>
      <c r="L2" s="24">
        <v>41948</v>
      </c>
    </row>
    <row r="3" spans="1:12">
      <c r="A3" s="18">
        <v>2</v>
      </c>
      <c r="B3" s="22" t="s">
        <v>377</v>
      </c>
      <c r="C3" s="22" t="s">
        <v>415</v>
      </c>
      <c r="D3" s="22" t="s">
        <v>1051</v>
      </c>
      <c r="E3" s="22" t="s">
        <v>416</v>
      </c>
      <c r="F3" s="22" t="s">
        <v>180</v>
      </c>
      <c r="G3" s="22" t="s">
        <v>417</v>
      </c>
      <c r="H3" s="23" t="s">
        <v>418</v>
      </c>
      <c r="I3" s="22">
        <v>108000</v>
      </c>
      <c r="J3" s="22" t="s">
        <v>419</v>
      </c>
      <c r="K3" s="22" t="str">
        <f>VLOOKUP(C3,[3]Sheet2!$B$123:$D$260,3,0)</f>
        <v>莫湘涛</v>
      </c>
      <c r="L3" s="24">
        <v>41267</v>
      </c>
    </row>
    <row r="4" spans="1:12">
      <c r="A4" s="18">
        <v>3</v>
      </c>
      <c r="B4" s="22" t="s">
        <v>377</v>
      </c>
      <c r="C4" s="22" t="s">
        <v>405</v>
      </c>
      <c r="D4" s="22" t="s">
        <v>1051</v>
      </c>
      <c r="E4" s="22" t="s">
        <v>406</v>
      </c>
      <c r="F4" s="22" t="s">
        <v>180</v>
      </c>
      <c r="G4" s="22" t="s">
        <v>407</v>
      </c>
      <c r="H4" s="23" t="s">
        <v>408</v>
      </c>
      <c r="I4" s="22">
        <v>226800</v>
      </c>
      <c r="J4" s="22" t="s">
        <v>409</v>
      </c>
      <c r="K4" s="22" t="str">
        <f>VLOOKUP(C4,[3]Sheet2!$B$123:$D$260,3,0)</f>
        <v>姜孝成</v>
      </c>
      <c r="L4" s="24">
        <v>41953</v>
      </c>
    </row>
    <row r="5" spans="1:12">
      <c r="A5" s="18">
        <v>4</v>
      </c>
      <c r="B5" s="22" t="s">
        <v>377</v>
      </c>
      <c r="C5" s="22" t="s">
        <v>396</v>
      </c>
      <c r="D5" s="22" t="s">
        <v>1051</v>
      </c>
      <c r="E5" s="22" t="s">
        <v>397</v>
      </c>
      <c r="F5" s="22" t="s">
        <v>66</v>
      </c>
      <c r="G5" s="22" t="s">
        <v>398</v>
      </c>
      <c r="H5" s="23" t="s">
        <v>399</v>
      </c>
      <c r="I5" s="22">
        <v>179900</v>
      </c>
      <c r="J5" s="22" t="s">
        <v>400</v>
      </c>
      <c r="K5" s="22" t="str">
        <f>VLOOKUP(C5,[3]Sheet2!$B$123:$D$260,3,0)</f>
        <v>姜孝成</v>
      </c>
      <c r="L5" s="24">
        <v>41192</v>
      </c>
    </row>
    <row r="6" spans="1:12">
      <c r="A6" s="18">
        <v>5</v>
      </c>
      <c r="B6" s="22" t="s">
        <v>377</v>
      </c>
      <c r="C6" s="22" t="s">
        <v>401</v>
      </c>
      <c r="D6" s="22" t="s">
        <v>1051</v>
      </c>
      <c r="E6" s="22" t="s">
        <v>402</v>
      </c>
      <c r="F6" s="22" t="s">
        <v>66</v>
      </c>
      <c r="G6" s="22" t="s">
        <v>403</v>
      </c>
      <c r="H6" s="23" t="s">
        <v>404</v>
      </c>
      <c r="I6" s="22">
        <v>147972</v>
      </c>
      <c r="J6" s="22" t="s">
        <v>400</v>
      </c>
      <c r="K6" s="22" t="str">
        <f>VLOOKUP(C6,[3]Sheet2!$B$123:$D$260,3,0)</f>
        <v>姜孝成</v>
      </c>
      <c r="L6" s="24">
        <v>41192</v>
      </c>
    </row>
    <row r="7" spans="1:12">
      <c r="A7" s="18">
        <v>6</v>
      </c>
      <c r="B7" s="22" t="s">
        <v>377</v>
      </c>
      <c r="C7" s="22" t="s">
        <v>410</v>
      </c>
      <c r="D7" s="22" t="s">
        <v>1051</v>
      </c>
      <c r="E7" s="22" t="s">
        <v>411</v>
      </c>
      <c r="F7" s="22" t="s">
        <v>380</v>
      </c>
      <c r="G7" s="22" t="s">
        <v>412</v>
      </c>
      <c r="H7" s="23" t="s">
        <v>413</v>
      </c>
      <c r="I7" s="22">
        <v>198000</v>
      </c>
      <c r="J7" s="22" t="s">
        <v>414</v>
      </c>
      <c r="K7" s="22" t="str">
        <f>VLOOKUP(C7,[3]Sheet2!$B$123:$D$260,3,0)</f>
        <v>姜孝成</v>
      </c>
      <c r="L7" s="24">
        <v>41376</v>
      </c>
    </row>
    <row r="8" spans="1:12">
      <c r="A8" s="18">
        <v>7</v>
      </c>
      <c r="B8" s="22" t="s">
        <v>377</v>
      </c>
      <c r="C8" s="22" t="s">
        <v>378</v>
      </c>
      <c r="D8" s="22" t="s">
        <v>1051</v>
      </c>
      <c r="E8" s="22" t="s">
        <v>379</v>
      </c>
      <c r="F8" s="22" t="s">
        <v>380</v>
      </c>
      <c r="G8" s="22" t="s">
        <v>381</v>
      </c>
      <c r="H8" s="23" t="s">
        <v>382</v>
      </c>
      <c r="I8" s="22">
        <v>103580</v>
      </c>
      <c r="J8" s="22" t="s">
        <v>383</v>
      </c>
      <c r="K8" s="22" t="str">
        <f>VLOOKUP(C8,[3]Sheet2!$B$123:$D$260,3,0)</f>
        <v>唐文岘</v>
      </c>
      <c r="L8" s="24">
        <v>38285</v>
      </c>
    </row>
    <row r="9" spans="1:12">
      <c r="A9" s="18">
        <v>8</v>
      </c>
      <c r="B9" s="22" t="s">
        <v>377</v>
      </c>
      <c r="C9" s="22" t="s">
        <v>384</v>
      </c>
      <c r="D9" s="22" t="s">
        <v>1051</v>
      </c>
      <c r="E9" s="22" t="s">
        <v>385</v>
      </c>
      <c r="F9" s="22" t="s">
        <v>386</v>
      </c>
      <c r="G9" s="22" t="s">
        <v>387</v>
      </c>
      <c r="H9" s="23" t="s">
        <v>388</v>
      </c>
      <c r="I9" s="22">
        <v>291412.8</v>
      </c>
      <c r="J9" s="22" t="s">
        <v>389</v>
      </c>
      <c r="K9" s="22" t="str">
        <f>VLOOKUP(C9,[3]Sheet2!$B$123:$D$260,3,0)</f>
        <v>姜孝成</v>
      </c>
      <c r="L9" s="24">
        <v>38285</v>
      </c>
    </row>
    <row r="10" spans="1:12">
      <c r="A10" s="18">
        <v>9</v>
      </c>
      <c r="B10" s="22" t="s">
        <v>377</v>
      </c>
      <c r="C10" s="22" t="s">
        <v>390</v>
      </c>
      <c r="D10" s="22" t="s">
        <v>1051</v>
      </c>
      <c r="E10" s="22" t="s">
        <v>391</v>
      </c>
      <c r="F10" s="22" t="s">
        <v>392</v>
      </c>
      <c r="G10" s="22" t="s">
        <v>393</v>
      </c>
      <c r="H10" s="23" t="s">
        <v>394</v>
      </c>
      <c r="I10" s="22">
        <v>144800</v>
      </c>
      <c r="J10" s="22" t="s">
        <v>395</v>
      </c>
      <c r="K10" s="22" t="str">
        <f>VLOOKUP(C10,[3]Sheet2!$B$123:$D$260,3,0)</f>
        <v>莫湘涛</v>
      </c>
      <c r="L10" s="24">
        <v>39155</v>
      </c>
    </row>
    <row r="11" spans="1:12">
      <c r="A11" s="18">
        <v>10</v>
      </c>
      <c r="B11" s="22" t="s">
        <v>424</v>
      </c>
      <c r="C11" s="22" t="s">
        <v>425</v>
      </c>
      <c r="D11" s="22" t="s">
        <v>1051</v>
      </c>
      <c r="E11" s="22" t="s">
        <v>426</v>
      </c>
      <c r="F11" s="22" t="s">
        <v>327</v>
      </c>
      <c r="G11" s="22" t="s">
        <v>427</v>
      </c>
      <c r="H11" s="23" t="s">
        <v>428</v>
      </c>
      <c r="I11" s="22">
        <v>114200</v>
      </c>
      <c r="J11" s="22" t="s">
        <v>429</v>
      </c>
      <c r="K11" s="22" t="str">
        <f>VLOOKUP(C11,[3]Sheet2!$B$123:$D$260,3,0)</f>
        <v>戴小军</v>
      </c>
      <c r="L11" s="24">
        <v>41969</v>
      </c>
    </row>
    <row r="12" spans="1:12">
      <c r="A12" s="18">
        <v>11</v>
      </c>
      <c r="B12" s="22" t="s">
        <v>430</v>
      </c>
      <c r="C12" s="22" t="s">
        <v>431</v>
      </c>
      <c r="D12" s="22" t="s">
        <v>1051</v>
      </c>
      <c r="E12" s="22" t="s">
        <v>165</v>
      </c>
      <c r="F12" s="22" t="s">
        <v>43</v>
      </c>
      <c r="G12" s="22" t="s">
        <v>432</v>
      </c>
      <c r="H12" s="23" t="s">
        <v>433</v>
      </c>
      <c r="I12" s="22">
        <v>236598</v>
      </c>
      <c r="J12" s="22" t="s">
        <v>434</v>
      </c>
      <c r="K12" s="22" t="str">
        <f>VLOOKUP(C12,[3]Sheet2!$B$123:$D$260,3,0)</f>
        <v>邓乐</v>
      </c>
      <c r="L12" s="24">
        <v>39902</v>
      </c>
    </row>
    <row r="13" spans="1:12">
      <c r="A13" s="18">
        <v>12</v>
      </c>
      <c r="B13" s="22" t="s">
        <v>435</v>
      </c>
      <c r="C13" s="22" t="s">
        <v>445</v>
      </c>
      <c r="D13" s="22" t="s">
        <v>1051</v>
      </c>
      <c r="E13" s="22" t="s">
        <v>446</v>
      </c>
      <c r="F13" s="22" t="s">
        <v>306</v>
      </c>
      <c r="G13" s="22" t="s">
        <v>447</v>
      </c>
      <c r="H13" s="23" t="s">
        <v>448</v>
      </c>
      <c r="I13" s="22">
        <v>860000</v>
      </c>
      <c r="J13" s="22" t="s">
        <v>449</v>
      </c>
      <c r="K13" s="22" t="str">
        <f>VLOOKUP(C13,[3]Sheet2!$B$123:$D$260,3,0)</f>
        <v>刘中华</v>
      </c>
      <c r="L13" s="24">
        <v>38812</v>
      </c>
    </row>
    <row r="14" spans="1:12">
      <c r="A14" s="18">
        <v>13</v>
      </c>
      <c r="B14" s="22" t="s">
        <v>435</v>
      </c>
      <c r="C14" s="22" t="s">
        <v>450</v>
      </c>
      <c r="D14" s="22" t="s">
        <v>1051</v>
      </c>
      <c r="E14" s="22" t="s">
        <v>446</v>
      </c>
      <c r="F14" s="22" t="s">
        <v>306</v>
      </c>
      <c r="G14" s="22" t="s">
        <v>451</v>
      </c>
      <c r="H14" s="23" t="s">
        <v>11</v>
      </c>
      <c r="I14" s="22">
        <v>412800</v>
      </c>
      <c r="J14" s="22" t="s">
        <v>449</v>
      </c>
      <c r="K14" s="22" t="str">
        <f>VLOOKUP(C14,[3]Sheet2!$B$123:$D$260,3,0)</f>
        <v>刘中华</v>
      </c>
      <c r="L14" s="24">
        <v>38812</v>
      </c>
    </row>
    <row r="15" spans="1:12">
      <c r="A15" s="18">
        <v>14</v>
      </c>
      <c r="B15" s="22" t="s">
        <v>435</v>
      </c>
      <c r="C15" s="22" t="s">
        <v>452</v>
      </c>
      <c r="D15" s="22" t="s">
        <v>1051</v>
      </c>
      <c r="E15" s="22" t="s">
        <v>446</v>
      </c>
      <c r="F15" s="22" t="s">
        <v>306</v>
      </c>
      <c r="G15" s="22" t="s">
        <v>453</v>
      </c>
      <c r="H15" s="23" t="s">
        <v>11</v>
      </c>
      <c r="I15" s="22">
        <v>516000</v>
      </c>
      <c r="J15" s="22" t="s">
        <v>449</v>
      </c>
      <c r="K15" s="22" t="str">
        <f>VLOOKUP(C15,[3]Sheet2!$B$123:$D$260,3,0)</f>
        <v>刘中华</v>
      </c>
      <c r="L15" s="24">
        <v>38812</v>
      </c>
    </row>
    <row r="16" spans="1:12">
      <c r="A16" s="18">
        <v>15</v>
      </c>
      <c r="B16" s="22" t="s">
        <v>435</v>
      </c>
      <c r="C16" s="22" t="s">
        <v>490</v>
      </c>
      <c r="D16" s="22" t="s">
        <v>1051</v>
      </c>
      <c r="E16" s="22" t="s">
        <v>491</v>
      </c>
      <c r="F16" s="22" t="s">
        <v>301</v>
      </c>
      <c r="G16" s="22" t="s">
        <v>492</v>
      </c>
      <c r="H16" s="23" t="s">
        <v>493</v>
      </c>
      <c r="I16" s="22">
        <v>206000</v>
      </c>
      <c r="J16" s="22" t="s">
        <v>494</v>
      </c>
      <c r="K16" s="22" t="str">
        <f>VLOOKUP(C16,[3]Sheet2!$B$123:$D$260,3,0)</f>
        <v>陈平</v>
      </c>
      <c r="L16" s="24">
        <v>40282</v>
      </c>
    </row>
    <row r="17" spans="1:12">
      <c r="A17" s="18">
        <v>16</v>
      </c>
      <c r="B17" s="22" t="s">
        <v>435</v>
      </c>
      <c r="C17" s="22" t="s">
        <v>475</v>
      </c>
      <c r="D17" s="22" t="s">
        <v>1051</v>
      </c>
      <c r="E17" s="22" t="s">
        <v>128</v>
      </c>
      <c r="F17" s="22" t="s">
        <v>129</v>
      </c>
      <c r="G17" s="22" t="s">
        <v>476</v>
      </c>
      <c r="H17" s="23" t="s">
        <v>477</v>
      </c>
      <c r="I17" s="22">
        <v>213000</v>
      </c>
      <c r="J17" s="22" t="s">
        <v>240</v>
      </c>
      <c r="K17" s="22" t="str">
        <f>VLOOKUP(C17,[3]Sheet2!$B$123:$D$260,3,0)</f>
        <v>曾雄智</v>
      </c>
      <c r="L17" s="24">
        <v>39960</v>
      </c>
    </row>
    <row r="18" spans="1:12">
      <c r="A18" s="18">
        <v>17</v>
      </c>
      <c r="B18" s="22" t="s">
        <v>435</v>
      </c>
      <c r="C18" s="22" t="s">
        <v>478</v>
      </c>
      <c r="D18" s="22" t="s">
        <v>1051</v>
      </c>
      <c r="E18" s="22" t="s">
        <v>128</v>
      </c>
      <c r="F18" s="22" t="s">
        <v>129</v>
      </c>
      <c r="G18" s="22" t="s">
        <v>136</v>
      </c>
      <c r="H18" s="23" t="s">
        <v>479</v>
      </c>
      <c r="I18" s="22">
        <v>404340</v>
      </c>
      <c r="J18" s="22" t="s">
        <v>480</v>
      </c>
      <c r="K18" s="22" t="str">
        <f>VLOOKUP(C18,[3]Sheet2!$B$123:$D$260,3,0)</f>
        <v>曾雄智</v>
      </c>
      <c r="L18" s="24">
        <v>40152</v>
      </c>
    </row>
    <row r="19" spans="1:12">
      <c r="A19" s="18">
        <v>18</v>
      </c>
      <c r="B19" s="22" t="s">
        <v>435</v>
      </c>
      <c r="C19" s="22" t="s">
        <v>1052</v>
      </c>
      <c r="D19" s="22" t="s">
        <v>1051</v>
      </c>
      <c r="E19" s="22" t="s">
        <v>441</v>
      </c>
      <c r="F19" s="22" t="s">
        <v>269</v>
      </c>
      <c r="G19" s="22" t="s">
        <v>487</v>
      </c>
      <c r="H19" s="23" t="s">
        <v>488</v>
      </c>
      <c r="I19" s="22">
        <v>2060000</v>
      </c>
      <c r="J19" s="22" t="s">
        <v>489</v>
      </c>
      <c r="K19" s="22" t="str">
        <f>VLOOKUP(C19,[3]Sheet2!$B$123:$D$260,3,0)</f>
        <v>刘中华</v>
      </c>
      <c r="L19" s="24">
        <v>40161</v>
      </c>
    </row>
    <row r="20" spans="1:12">
      <c r="A20" s="18">
        <v>19</v>
      </c>
      <c r="B20" s="22" t="s">
        <v>435</v>
      </c>
      <c r="C20" s="22" t="s">
        <v>1053</v>
      </c>
      <c r="D20" s="22" t="s">
        <v>1051</v>
      </c>
      <c r="E20" s="22" t="s">
        <v>441</v>
      </c>
      <c r="F20" s="22" t="s">
        <v>269</v>
      </c>
      <c r="G20" s="22" t="s">
        <v>506</v>
      </c>
      <c r="H20" s="23" t="s">
        <v>507</v>
      </c>
      <c r="I20" s="22">
        <v>2338000</v>
      </c>
      <c r="J20" s="22" t="s">
        <v>508</v>
      </c>
      <c r="K20" s="22" t="str">
        <f>VLOOKUP(C20,[3]Sheet2!$B$123:$D$260,3,0)</f>
        <v>刘中华</v>
      </c>
      <c r="L20" s="24">
        <v>42305</v>
      </c>
    </row>
    <row r="21" spans="1:12">
      <c r="A21" s="18">
        <v>20</v>
      </c>
      <c r="B21" s="22" t="s">
        <v>435</v>
      </c>
      <c r="C21" s="22" t="s">
        <v>498</v>
      </c>
      <c r="D21" s="22" t="s">
        <v>1051</v>
      </c>
      <c r="E21" s="22" t="s">
        <v>499</v>
      </c>
      <c r="F21" s="22" t="s">
        <v>180</v>
      </c>
      <c r="G21" s="22" t="s">
        <v>500</v>
      </c>
      <c r="H21" s="23" t="s">
        <v>501</v>
      </c>
      <c r="I21" s="22">
        <v>113800</v>
      </c>
      <c r="J21" s="22" t="s">
        <v>502</v>
      </c>
      <c r="K21" s="22" t="str">
        <f>VLOOKUP(C21,[3]Sheet2!$B$123:$D$260,3,0)</f>
        <v>梁宋平</v>
      </c>
      <c r="L21" s="24">
        <v>40908</v>
      </c>
    </row>
    <row r="22" spans="1:12">
      <c r="A22" s="18">
        <v>21</v>
      </c>
      <c r="B22" s="22" t="s">
        <v>435</v>
      </c>
      <c r="C22" s="22" t="s">
        <v>472</v>
      </c>
      <c r="D22" s="22" t="s">
        <v>1051</v>
      </c>
      <c r="E22" s="22" t="s">
        <v>397</v>
      </c>
      <c r="F22" s="22" t="s">
        <v>66</v>
      </c>
      <c r="G22" s="22" t="s">
        <v>473</v>
      </c>
      <c r="H22" s="23" t="s">
        <v>399</v>
      </c>
      <c r="I22" s="22">
        <v>152051</v>
      </c>
      <c r="J22" s="22" t="s">
        <v>474</v>
      </c>
      <c r="K22" s="22" t="str">
        <f>VLOOKUP(C22,[3]Sheet2!$B$123:$D$260,3,0)</f>
        <v>刘中华</v>
      </c>
      <c r="L22" s="24">
        <v>39714</v>
      </c>
    </row>
    <row r="23" spans="1:12">
      <c r="A23" s="18">
        <v>22</v>
      </c>
      <c r="B23" s="22" t="s">
        <v>435</v>
      </c>
      <c r="C23" s="22" t="s">
        <v>495</v>
      </c>
      <c r="D23" s="22" t="s">
        <v>1051</v>
      </c>
      <c r="E23" s="22" t="s">
        <v>397</v>
      </c>
      <c r="F23" s="22" t="s">
        <v>66</v>
      </c>
      <c r="G23" s="22" t="s">
        <v>398</v>
      </c>
      <c r="H23" s="23" t="s">
        <v>496</v>
      </c>
      <c r="I23" s="22">
        <v>149000</v>
      </c>
      <c r="J23" s="22" t="s">
        <v>497</v>
      </c>
      <c r="K23" s="22" t="str">
        <f>VLOOKUP(C23,[3]Sheet2!$B$123:$D$260,3,0)</f>
        <v>王美迟</v>
      </c>
      <c r="L23" s="24">
        <v>40704</v>
      </c>
    </row>
    <row r="24" spans="1:12">
      <c r="A24" s="18">
        <v>23</v>
      </c>
      <c r="B24" s="22" t="s">
        <v>435</v>
      </c>
      <c r="C24" s="22" t="s">
        <v>483</v>
      </c>
      <c r="D24" s="22" t="s">
        <v>1051</v>
      </c>
      <c r="E24" s="22" t="s">
        <v>196</v>
      </c>
      <c r="F24" s="22" t="s">
        <v>66</v>
      </c>
      <c r="G24" s="22" t="s">
        <v>484</v>
      </c>
      <c r="H24" s="23" t="s">
        <v>485</v>
      </c>
      <c r="I24" s="22">
        <v>163100</v>
      </c>
      <c r="J24" s="22" t="s">
        <v>486</v>
      </c>
      <c r="K24" s="22" t="str">
        <f>VLOOKUP(C24,[3]Sheet2!$B$123:$D$260,3,0)</f>
        <v>刘中华</v>
      </c>
      <c r="L24" s="24">
        <v>40105</v>
      </c>
    </row>
    <row r="25" spans="1:12">
      <c r="A25" s="18">
        <v>24</v>
      </c>
      <c r="B25" s="22" t="s">
        <v>435</v>
      </c>
      <c r="C25" s="22" t="s">
        <v>463</v>
      </c>
      <c r="D25" s="22" t="s">
        <v>1051</v>
      </c>
      <c r="E25" s="22" t="s">
        <v>411</v>
      </c>
      <c r="F25" s="22" t="s">
        <v>380</v>
      </c>
      <c r="G25" s="22" t="s">
        <v>464</v>
      </c>
      <c r="H25" s="23" t="s">
        <v>465</v>
      </c>
      <c r="I25" s="22">
        <v>232097.5</v>
      </c>
      <c r="J25" s="22" t="s">
        <v>149</v>
      </c>
      <c r="K25" s="22" t="str">
        <f>VLOOKUP(C25,[3]Sheet2!$B$123:$D$260,3,0)</f>
        <v>刘中华</v>
      </c>
      <c r="L25" s="24">
        <v>40543</v>
      </c>
    </row>
    <row r="26" spans="1:12">
      <c r="A26" s="18">
        <v>25</v>
      </c>
      <c r="B26" s="22" t="s">
        <v>435</v>
      </c>
      <c r="C26" s="22" t="s">
        <v>454</v>
      </c>
      <c r="D26" s="22" t="s">
        <v>1051</v>
      </c>
      <c r="E26" s="22" t="s">
        <v>379</v>
      </c>
      <c r="F26" s="22" t="s">
        <v>380</v>
      </c>
      <c r="G26" s="22" t="s">
        <v>455</v>
      </c>
      <c r="H26" s="23" t="s">
        <v>456</v>
      </c>
      <c r="I26" s="22">
        <v>329600</v>
      </c>
      <c r="J26" s="22" t="s">
        <v>457</v>
      </c>
      <c r="K26" s="22" t="str">
        <f>VLOOKUP(C26,[3]Sheet2!$B$123:$D$260,3,0)</f>
        <v>刘中华</v>
      </c>
      <c r="L26" s="24">
        <v>39021</v>
      </c>
    </row>
    <row r="27" spans="1:12">
      <c r="A27" s="18">
        <v>26</v>
      </c>
      <c r="B27" s="22" t="s">
        <v>435</v>
      </c>
      <c r="C27" s="22" t="s">
        <v>458</v>
      </c>
      <c r="D27" s="22" t="s">
        <v>1051</v>
      </c>
      <c r="E27" s="22" t="s">
        <v>459</v>
      </c>
      <c r="F27" s="22" t="s">
        <v>49</v>
      </c>
      <c r="G27" s="22" t="s">
        <v>460</v>
      </c>
      <c r="H27" s="23" t="s">
        <v>461</v>
      </c>
      <c r="I27" s="22">
        <v>324760</v>
      </c>
      <c r="J27" s="22" t="s">
        <v>462</v>
      </c>
      <c r="K27" s="22" t="str">
        <f>VLOOKUP(C27,[3]Sheet2!$B$123:$D$260,3,0)</f>
        <v>刘中华</v>
      </c>
      <c r="L27" s="24">
        <v>39082</v>
      </c>
    </row>
    <row r="28" spans="1:12">
      <c r="A28" s="18">
        <v>27</v>
      </c>
      <c r="B28" s="22" t="s">
        <v>435</v>
      </c>
      <c r="C28" s="22" t="s">
        <v>503</v>
      </c>
      <c r="D28" s="22" t="s">
        <v>1051</v>
      </c>
      <c r="E28" s="22" t="s">
        <v>459</v>
      </c>
      <c r="F28" s="22" t="s">
        <v>49</v>
      </c>
      <c r="G28" s="22" t="s">
        <v>504</v>
      </c>
      <c r="H28" s="23" t="s">
        <v>505</v>
      </c>
      <c r="I28" s="22">
        <v>436000</v>
      </c>
      <c r="J28" s="22" t="s">
        <v>439</v>
      </c>
      <c r="K28" s="22" t="str">
        <f>VLOOKUP(C28,[3]Sheet2!$B$123:$D$260,3,0)</f>
        <v>刘中华</v>
      </c>
      <c r="L28" s="24">
        <v>41218</v>
      </c>
    </row>
    <row r="29" spans="1:12">
      <c r="A29" s="18">
        <v>28</v>
      </c>
      <c r="B29" s="22" t="s">
        <v>435</v>
      </c>
      <c r="C29" s="26">
        <v>98369700</v>
      </c>
      <c r="D29" s="22" t="s">
        <v>1051</v>
      </c>
      <c r="E29" s="22" t="s">
        <v>436</v>
      </c>
      <c r="F29" s="22" t="s">
        <v>17</v>
      </c>
      <c r="G29" s="22" t="s">
        <v>437</v>
      </c>
      <c r="H29" s="23" t="s">
        <v>438</v>
      </c>
      <c r="I29" s="22">
        <v>141282.14000000001</v>
      </c>
      <c r="J29" s="22" t="s">
        <v>439</v>
      </c>
      <c r="K29" s="22" t="str">
        <f>VLOOKUP(C29,[3]Sheet2!$B$123:$D$260,3,0)</f>
        <v>陈湘定</v>
      </c>
      <c r="L29" s="24">
        <v>36160</v>
      </c>
    </row>
    <row r="30" spans="1:12">
      <c r="A30" s="18">
        <v>29</v>
      </c>
      <c r="B30" s="22" t="s">
        <v>509</v>
      </c>
      <c r="C30" s="26">
        <v>20003527</v>
      </c>
      <c r="D30" s="22" t="s">
        <v>1051</v>
      </c>
      <c r="E30" s="22" t="s">
        <v>128</v>
      </c>
      <c r="F30" s="22" t="s">
        <v>129</v>
      </c>
      <c r="G30" s="22" t="s">
        <v>133</v>
      </c>
      <c r="H30" s="23" t="s">
        <v>510</v>
      </c>
      <c r="I30" s="22">
        <v>275371</v>
      </c>
      <c r="J30" s="22" t="s">
        <v>511</v>
      </c>
      <c r="K30" s="22" t="str">
        <f>VLOOKUP(C30,[3]Sheet2!$B$123:$D$260,3,0)</f>
        <v>陈作红</v>
      </c>
      <c r="L30" s="24">
        <v>36835</v>
      </c>
    </row>
    <row r="31" spans="1:12">
      <c r="A31" s="18">
        <v>30</v>
      </c>
      <c r="B31" s="22" t="s">
        <v>512</v>
      </c>
      <c r="C31" s="22" t="s">
        <v>569</v>
      </c>
      <c r="D31" s="22" t="s">
        <v>1054</v>
      </c>
      <c r="E31" s="22" t="s">
        <v>446</v>
      </c>
      <c r="F31" s="22" t="s">
        <v>306</v>
      </c>
      <c r="G31" s="22" t="s">
        <v>570</v>
      </c>
      <c r="H31" s="23" t="s">
        <v>571</v>
      </c>
      <c r="I31" s="22">
        <v>357500</v>
      </c>
      <c r="J31" s="22" t="s">
        <v>572</v>
      </c>
      <c r="K31" s="22" t="str">
        <f>VLOOKUP(C31,[3]Sheet2!$B$123:$D$260,3,0)</f>
        <v>姚占州</v>
      </c>
      <c r="L31" s="24">
        <v>40289</v>
      </c>
    </row>
    <row r="32" spans="1:12">
      <c r="A32" s="18">
        <v>31</v>
      </c>
      <c r="B32" s="22" t="s">
        <v>512</v>
      </c>
      <c r="C32" s="26">
        <v>98257500</v>
      </c>
      <c r="D32" s="22" t="s">
        <v>1054</v>
      </c>
      <c r="E32" s="22" t="s">
        <v>513</v>
      </c>
      <c r="F32" s="22" t="s">
        <v>129</v>
      </c>
      <c r="G32" s="22" t="s">
        <v>514</v>
      </c>
      <c r="H32" s="23" t="s">
        <v>515</v>
      </c>
      <c r="I32" s="22">
        <v>144361.20000000001</v>
      </c>
      <c r="J32" s="22" t="s">
        <v>516</v>
      </c>
      <c r="K32" s="22" t="str">
        <f>VLOOKUP(C32,[3]Sheet2!$B$123:$D$260,3,0)</f>
        <v>姚占州</v>
      </c>
      <c r="L32" s="24">
        <v>36099</v>
      </c>
    </row>
    <row r="33" spans="1:12">
      <c r="A33" s="18">
        <v>32</v>
      </c>
      <c r="B33" s="22" t="s">
        <v>512</v>
      </c>
      <c r="C33" s="22" t="s">
        <v>557</v>
      </c>
      <c r="D33" s="22" t="s">
        <v>1054</v>
      </c>
      <c r="E33" s="22" t="s">
        <v>558</v>
      </c>
      <c r="F33" s="22" t="s">
        <v>180</v>
      </c>
      <c r="G33" s="22" t="s">
        <v>559</v>
      </c>
      <c r="H33" s="23" t="s">
        <v>560</v>
      </c>
      <c r="I33" s="22">
        <v>1335000</v>
      </c>
      <c r="J33" s="22" t="s">
        <v>199</v>
      </c>
      <c r="K33" s="22" t="str">
        <f>VLOOKUP(C33,[3]Sheet2!$B$123:$D$260,3,0)</f>
        <v>姚占州</v>
      </c>
      <c r="L33" s="24">
        <v>39772</v>
      </c>
    </row>
    <row r="34" spans="1:12">
      <c r="A34" s="18">
        <v>33</v>
      </c>
      <c r="B34" s="22" t="s">
        <v>512</v>
      </c>
      <c r="C34" s="22" t="s">
        <v>561</v>
      </c>
      <c r="D34" s="22" t="s">
        <v>1054</v>
      </c>
      <c r="E34" s="22" t="s">
        <v>562</v>
      </c>
      <c r="F34" s="22" t="s">
        <v>180</v>
      </c>
      <c r="G34" s="22" t="s">
        <v>563</v>
      </c>
      <c r="H34" s="23" t="s">
        <v>564</v>
      </c>
      <c r="I34" s="22">
        <v>499996</v>
      </c>
      <c r="J34" s="22" t="s">
        <v>236</v>
      </c>
      <c r="K34" s="22" t="str">
        <f>VLOOKUP(C34,[3]Sheet2!$B$123:$D$260,3,0)</f>
        <v>姚占州</v>
      </c>
      <c r="L34" s="24">
        <v>39953</v>
      </c>
    </row>
    <row r="35" spans="1:12">
      <c r="A35" s="18">
        <v>34</v>
      </c>
      <c r="B35" s="22" t="s">
        <v>512</v>
      </c>
      <c r="C35" s="22" t="s">
        <v>565</v>
      </c>
      <c r="D35" s="22" t="s">
        <v>1054</v>
      </c>
      <c r="E35" s="22" t="s">
        <v>566</v>
      </c>
      <c r="F35" s="22" t="s">
        <v>180</v>
      </c>
      <c r="G35" s="22" t="s">
        <v>567</v>
      </c>
      <c r="H35" s="23" t="s">
        <v>568</v>
      </c>
      <c r="I35" s="22">
        <v>159900</v>
      </c>
      <c r="J35" s="22" t="s">
        <v>457</v>
      </c>
      <c r="K35" s="22" t="str">
        <f>VLOOKUP(C35,[3]Sheet2!$B$123:$D$260,3,0)</f>
        <v>姚占州</v>
      </c>
      <c r="L35" s="24">
        <v>40167</v>
      </c>
    </row>
    <row r="36" spans="1:12">
      <c r="A36" s="18">
        <v>35</v>
      </c>
      <c r="B36" s="22" t="s">
        <v>512</v>
      </c>
      <c r="C36" s="22" t="s">
        <v>586</v>
      </c>
      <c r="D36" s="22" t="s">
        <v>1054</v>
      </c>
      <c r="E36" s="22" t="s">
        <v>209</v>
      </c>
      <c r="F36" s="22" t="s">
        <v>180</v>
      </c>
      <c r="G36" s="22" t="s">
        <v>210</v>
      </c>
      <c r="H36" s="23" t="s">
        <v>587</v>
      </c>
      <c r="I36" s="22">
        <v>279580</v>
      </c>
      <c r="J36" s="22" t="s">
        <v>588</v>
      </c>
      <c r="K36" s="19" t="s">
        <v>535</v>
      </c>
      <c r="L36" s="24">
        <v>42345</v>
      </c>
    </row>
    <row r="37" spans="1:12">
      <c r="A37" s="18">
        <v>36</v>
      </c>
      <c r="B37" s="22" t="s">
        <v>512</v>
      </c>
      <c r="C37" s="22" t="s">
        <v>524</v>
      </c>
      <c r="D37" s="22" t="s">
        <v>1054</v>
      </c>
      <c r="E37" s="22" t="s">
        <v>406</v>
      </c>
      <c r="F37" s="22" t="s">
        <v>180</v>
      </c>
      <c r="G37" s="22" t="s">
        <v>407</v>
      </c>
      <c r="H37" s="23" t="s">
        <v>525</v>
      </c>
      <c r="I37" s="22">
        <v>450500</v>
      </c>
      <c r="J37" s="22" t="s">
        <v>526</v>
      </c>
      <c r="K37" s="22" t="str">
        <f>VLOOKUP(C37,[3]Sheet2!$B$123:$D$260,3,0)</f>
        <v>赵如榕</v>
      </c>
      <c r="L37" s="24">
        <v>38533</v>
      </c>
    </row>
    <row r="38" spans="1:12">
      <c r="A38" s="18">
        <v>37</v>
      </c>
      <c r="B38" s="22" t="s">
        <v>512</v>
      </c>
      <c r="C38" s="22" t="s">
        <v>536</v>
      </c>
      <c r="D38" s="22" t="s">
        <v>1054</v>
      </c>
      <c r="E38" s="22" t="s">
        <v>214</v>
      </c>
      <c r="F38" s="22" t="s">
        <v>66</v>
      </c>
      <c r="G38" s="22" t="s">
        <v>537</v>
      </c>
      <c r="H38" s="23" t="s">
        <v>538</v>
      </c>
      <c r="I38" s="22">
        <v>506300</v>
      </c>
      <c r="J38" s="22" t="s">
        <v>539</v>
      </c>
      <c r="K38" s="22" t="str">
        <f>VLOOKUP(C38,[3]Sheet2!$B$123:$D$260,3,0)</f>
        <v>姚占州</v>
      </c>
      <c r="L38" s="24">
        <v>39355</v>
      </c>
    </row>
    <row r="39" spans="1:12">
      <c r="A39" s="18">
        <v>38</v>
      </c>
      <c r="B39" s="22" t="s">
        <v>512</v>
      </c>
      <c r="C39" s="22" t="s">
        <v>581</v>
      </c>
      <c r="D39" s="22" t="s">
        <v>1054</v>
      </c>
      <c r="E39" s="22" t="s">
        <v>582</v>
      </c>
      <c r="F39" s="22" t="s">
        <v>66</v>
      </c>
      <c r="G39" s="22" t="s">
        <v>583</v>
      </c>
      <c r="H39" s="23" t="s">
        <v>584</v>
      </c>
      <c r="I39" s="22">
        <v>1597200</v>
      </c>
      <c r="J39" s="22" t="s">
        <v>585</v>
      </c>
      <c r="K39" s="22" t="str">
        <f>VLOOKUP(C39,[3]Sheet2!$B$123:$D$260,3,0)</f>
        <v>姚占州</v>
      </c>
      <c r="L39" s="24">
        <v>41621</v>
      </c>
    </row>
    <row r="40" spans="1:12">
      <c r="A40" s="18">
        <v>39</v>
      </c>
      <c r="B40" s="22" t="s">
        <v>512</v>
      </c>
      <c r="C40" s="22" t="s">
        <v>532</v>
      </c>
      <c r="D40" s="22" t="s">
        <v>1054</v>
      </c>
      <c r="E40" s="22" t="s">
        <v>397</v>
      </c>
      <c r="F40" s="22" t="s">
        <v>66</v>
      </c>
      <c r="G40" s="22" t="s">
        <v>197</v>
      </c>
      <c r="H40" s="23" t="s">
        <v>533</v>
      </c>
      <c r="I40" s="22">
        <v>214200</v>
      </c>
      <c r="J40" s="22" t="s">
        <v>534</v>
      </c>
      <c r="K40" s="22" t="str">
        <f>VLOOKUP(C40,[3]Sheet2!$B$123:$D$260,3,0)</f>
        <v>冯浩</v>
      </c>
      <c r="L40" s="24">
        <v>38714</v>
      </c>
    </row>
    <row r="41" spans="1:12">
      <c r="A41" s="18">
        <v>40</v>
      </c>
      <c r="B41" s="22" t="s">
        <v>512</v>
      </c>
      <c r="C41" s="22" t="s">
        <v>578</v>
      </c>
      <c r="D41" s="22" t="s">
        <v>1054</v>
      </c>
      <c r="E41" s="22" t="s">
        <v>397</v>
      </c>
      <c r="F41" s="22" t="s">
        <v>66</v>
      </c>
      <c r="G41" s="22" t="s">
        <v>197</v>
      </c>
      <c r="H41" s="23" t="s">
        <v>579</v>
      </c>
      <c r="I41" s="22">
        <v>392000</v>
      </c>
      <c r="J41" s="22" t="s">
        <v>580</v>
      </c>
      <c r="K41" s="22" t="str">
        <f>VLOOKUP(C41,[3]Sheet2!$B$123:$D$260,3,0)</f>
        <v>姚占州</v>
      </c>
      <c r="L41" s="24">
        <v>41192</v>
      </c>
    </row>
    <row r="42" spans="1:12" ht="27">
      <c r="A42" s="18">
        <v>41</v>
      </c>
      <c r="B42" s="22" t="s">
        <v>512</v>
      </c>
      <c r="C42" s="22" t="s">
        <v>517</v>
      </c>
      <c r="D42" s="22" t="s">
        <v>1054</v>
      </c>
      <c r="E42" s="22" t="s">
        <v>196</v>
      </c>
      <c r="F42" s="22" t="s">
        <v>66</v>
      </c>
      <c r="G42" s="22" t="s">
        <v>197</v>
      </c>
      <c r="H42" s="23" t="s">
        <v>518</v>
      </c>
      <c r="I42" s="22">
        <v>101605</v>
      </c>
      <c r="J42" s="22" t="s">
        <v>519</v>
      </c>
      <c r="K42" s="22" t="str">
        <f>VLOOKUP(C42,[3]Sheet2!$B$123:$D$260,3,0)</f>
        <v>姚占州</v>
      </c>
      <c r="L42" s="24">
        <v>38093</v>
      </c>
    </row>
    <row r="43" spans="1:12">
      <c r="A43" s="18">
        <v>42</v>
      </c>
      <c r="B43" s="22" t="s">
        <v>512</v>
      </c>
      <c r="C43" s="22" t="s">
        <v>540</v>
      </c>
      <c r="D43" s="22" t="s">
        <v>1054</v>
      </c>
      <c r="E43" s="22" t="s">
        <v>196</v>
      </c>
      <c r="F43" s="22" t="s">
        <v>66</v>
      </c>
      <c r="G43" s="22" t="s">
        <v>541</v>
      </c>
      <c r="H43" s="23" t="s">
        <v>542</v>
      </c>
      <c r="I43" s="22">
        <v>348600</v>
      </c>
      <c r="J43" s="22" t="s">
        <v>539</v>
      </c>
      <c r="K43" s="22" t="str">
        <f>VLOOKUP(C43,[3]Sheet2!$B$123:$D$260,3,0)</f>
        <v>姚占州</v>
      </c>
      <c r="L43" s="24">
        <v>39355</v>
      </c>
    </row>
    <row r="44" spans="1:12">
      <c r="A44" s="18">
        <v>43</v>
      </c>
      <c r="B44" s="22" t="s">
        <v>512</v>
      </c>
      <c r="C44" s="22" t="s">
        <v>554</v>
      </c>
      <c r="D44" s="22" t="s">
        <v>1054</v>
      </c>
      <c r="E44" s="22" t="s">
        <v>196</v>
      </c>
      <c r="F44" s="22" t="s">
        <v>66</v>
      </c>
      <c r="G44" s="22" t="s">
        <v>555</v>
      </c>
      <c r="H44" s="23" t="s">
        <v>556</v>
      </c>
      <c r="I44" s="22">
        <v>302522</v>
      </c>
      <c r="J44" s="22" t="s">
        <v>400</v>
      </c>
      <c r="K44" s="22" t="str">
        <f>VLOOKUP(C44,[3]Sheet2!$B$123:$D$260,3,0)</f>
        <v>姚占州</v>
      </c>
      <c r="L44" s="24">
        <v>40543</v>
      </c>
    </row>
    <row r="45" spans="1:12">
      <c r="A45" s="18">
        <v>44</v>
      </c>
      <c r="B45" s="22" t="s">
        <v>512</v>
      </c>
      <c r="C45" s="22" t="s">
        <v>573</v>
      </c>
      <c r="D45" s="22" t="s">
        <v>1054</v>
      </c>
      <c r="E45" s="22" t="s">
        <v>574</v>
      </c>
      <c r="F45" s="22" t="s">
        <v>66</v>
      </c>
      <c r="G45" s="22" t="s">
        <v>575</v>
      </c>
      <c r="H45" s="23" t="s">
        <v>576</v>
      </c>
      <c r="I45" s="22">
        <v>287000</v>
      </c>
      <c r="J45" s="22" t="s">
        <v>577</v>
      </c>
      <c r="K45" s="22" t="str">
        <f>VLOOKUP(C45,[3]Sheet2!$B$123:$D$260,3,0)</f>
        <v>姚占州</v>
      </c>
      <c r="L45" s="24">
        <v>41085</v>
      </c>
    </row>
    <row r="46" spans="1:12">
      <c r="A46" s="18">
        <v>45</v>
      </c>
      <c r="B46" s="22" t="s">
        <v>512</v>
      </c>
      <c r="C46" s="22" t="s">
        <v>520</v>
      </c>
      <c r="D46" s="22" t="s">
        <v>1054</v>
      </c>
      <c r="E46" s="22" t="s">
        <v>89</v>
      </c>
      <c r="F46" s="22" t="s">
        <v>90</v>
      </c>
      <c r="G46" s="22" t="s">
        <v>521</v>
      </c>
      <c r="H46" s="23" t="s">
        <v>522</v>
      </c>
      <c r="I46" s="22">
        <v>826056</v>
      </c>
      <c r="J46" s="22" t="s">
        <v>523</v>
      </c>
      <c r="K46" s="22" t="str">
        <f>VLOOKUP(C46,[3]Sheet2!$B$123:$D$260,3,0)</f>
        <v>陈松</v>
      </c>
      <c r="L46" s="24">
        <v>38285</v>
      </c>
    </row>
    <row r="47" spans="1:12">
      <c r="A47" s="18">
        <v>46</v>
      </c>
      <c r="B47" s="22" t="s">
        <v>512</v>
      </c>
      <c r="C47" s="22" t="s">
        <v>527</v>
      </c>
      <c r="D47" s="22" t="s">
        <v>1054</v>
      </c>
      <c r="E47" s="22" t="s">
        <v>528</v>
      </c>
      <c r="F47" s="22" t="s">
        <v>286</v>
      </c>
      <c r="G47" s="22" t="s">
        <v>529</v>
      </c>
      <c r="H47" s="23" t="s">
        <v>530</v>
      </c>
      <c r="I47" s="22">
        <v>238000</v>
      </c>
      <c r="J47" s="22" t="s">
        <v>531</v>
      </c>
      <c r="K47" s="22" t="str">
        <f>VLOOKUP(C47,[3]Sheet2!$B$123:$D$260,3,0)</f>
        <v>赵如榕</v>
      </c>
      <c r="L47" s="24">
        <v>38533</v>
      </c>
    </row>
    <row r="48" spans="1:12">
      <c r="A48" s="18">
        <v>47</v>
      </c>
      <c r="B48" s="22" t="s">
        <v>512</v>
      </c>
      <c r="C48" s="22" t="s">
        <v>549</v>
      </c>
      <c r="D48" s="22" t="s">
        <v>1054</v>
      </c>
      <c r="E48" s="22" t="s">
        <v>550</v>
      </c>
      <c r="F48" s="22" t="s">
        <v>327</v>
      </c>
      <c r="G48" s="22" t="s">
        <v>551</v>
      </c>
      <c r="H48" s="23" t="s">
        <v>552</v>
      </c>
      <c r="I48" s="22">
        <v>153550</v>
      </c>
      <c r="J48" s="22" t="s">
        <v>553</v>
      </c>
      <c r="K48" s="22" t="str">
        <f>VLOOKUP(C48,[3]Sheet2!$B$123:$D$260,3,0)</f>
        <v>姚占州</v>
      </c>
      <c r="L48" s="24">
        <v>39355</v>
      </c>
    </row>
    <row r="49" spans="1:12">
      <c r="A49" s="18">
        <v>48</v>
      </c>
      <c r="B49" s="22" t="s">
        <v>512</v>
      </c>
      <c r="C49" s="22" t="s">
        <v>543</v>
      </c>
      <c r="D49" s="22" t="s">
        <v>1055</v>
      </c>
      <c r="E49" s="22" t="s">
        <v>544</v>
      </c>
      <c r="F49" s="22" t="s">
        <v>545</v>
      </c>
      <c r="G49" s="22" t="s">
        <v>546</v>
      </c>
      <c r="H49" s="23" t="s">
        <v>547</v>
      </c>
      <c r="I49" s="22">
        <v>111220</v>
      </c>
      <c r="J49" s="22" t="s">
        <v>548</v>
      </c>
      <c r="K49" s="22" t="str">
        <f>VLOOKUP(C49,[3]Sheet2!$B$123:$D$260,3,0)</f>
        <v>姚占州</v>
      </c>
      <c r="L49" s="24">
        <v>38896</v>
      </c>
    </row>
    <row r="50" spans="1:12">
      <c r="A50" s="18">
        <v>49</v>
      </c>
      <c r="B50" s="22" t="s">
        <v>593</v>
      </c>
      <c r="C50" s="22" t="s">
        <v>623</v>
      </c>
      <c r="D50" s="22" t="s">
        <v>1055</v>
      </c>
      <c r="E50" s="22" t="s">
        <v>624</v>
      </c>
      <c r="F50" s="22" t="s">
        <v>129</v>
      </c>
      <c r="G50" s="22" t="s">
        <v>625</v>
      </c>
      <c r="H50" s="23" t="s">
        <v>626</v>
      </c>
      <c r="I50" s="22">
        <v>362000</v>
      </c>
      <c r="J50" s="22" t="s">
        <v>627</v>
      </c>
      <c r="K50" s="22" t="str">
        <f>VLOOKUP(C50,[3]Sheet2!$B$123:$D$260,3,0)</f>
        <v>余子全</v>
      </c>
      <c r="L50" s="24">
        <v>40514</v>
      </c>
    </row>
    <row r="51" spans="1:12">
      <c r="A51" s="18">
        <v>50</v>
      </c>
      <c r="B51" s="22" t="s">
        <v>593</v>
      </c>
      <c r="C51" s="22" t="s">
        <v>635</v>
      </c>
      <c r="D51" s="22" t="s">
        <v>1055</v>
      </c>
      <c r="E51" s="22" t="s">
        <v>128</v>
      </c>
      <c r="F51" s="22" t="s">
        <v>129</v>
      </c>
      <c r="G51" s="22" t="s">
        <v>136</v>
      </c>
      <c r="H51" s="23" t="s">
        <v>636</v>
      </c>
      <c r="I51" s="22">
        <v>497000</v>
      </c>
      <c r="J51" s="22" t="s">
        <v>637</v>
      </c>
      <c r="K51" s="22" t="str">
        <f>VLOOKUP(C51,[3]Sheet2!$B$123:$D$260,3,0)</f>
        <v>余子全</v>
      </c>
      <c r="L51" s="24">
        <v>41409</v>
      </c>
    </row>
    <row r="52" spans="1:12">
      <c r="A52" s="18">
        <v>51</v>
      </c>
      <c r="B52" s="22" t="s">
        <v>593</v>
      </c>
      <c r="C52" s="22" t="s">
        <v>638</v>
      </c>
      <c r="D52" s="22" t="s">
        <v>1055</v>
      </c>
      <c r="E52" s="22" t="s">
        <v>128</v>
      </c>
      <c r="F52" s="22" t="s">
        <v>129</v>
      </c>
      <c r="G52" s="22" t="s">
        <v>136</v>
      </c>
      <c r="H52" s="23" t="s">
        <v>639</v>
      </c>
      <c r="I52" s="22">
        <v>470000</v>
      </c>
      <c r="J52" s="22" t="s">
        <v>640</v>
      </c>
      <c r="K52" s="22" t="str">
        <f>VLOOKUP(C52,[3]Sheet2!$B$123:$D$260,3,0)</f>
        <v>夏立秋</v>
      </c>
      <c r="L52" s="24">
        <v>41632</v>
      </c>
    </row>
    <row r="53" spans="1:12">
      <c r="A53" s="18">
        <v>52</v>
      </c>
      <c r="B53" s="22" t="s">
        <v>593</v>
      </c>
      <c r="C53" s="22" t="s">
        <v>614</v>
      </c>
      <c r="D53" s="22" t="s">
        <v>1055</v>
      </c>
      <c r="E53" s="22" t="s">
        <v>441</v>
      </c>
      <c r="F53" s="22" t="s">
        <v>269</v>
      </c>
      <c r="G53" s="22" t="s">
        <v>615</v>
      </c>
      <c r="H53" s="23" t="s">
        <v>616</v>
      </c>
      <c r="I53" s="22">
        <v>2162000</v>
      </c>
      <c r="J53" s="22" t="s">
        <v>617</v>
      </c>
      <c r="K53" s="22" t="str">
        <f>VLOOKUP(C53,[3]Sheet2!$B$123:$D$260,3,0)</f>
        <v>余子全</v>
      </c>
      <c r="L53" s="24">
        <v>40514</v>
      </c>
    </row>
    <row r="54" spans="1:12">
      <c r="A54" s="18">
        <v>53</v>
      </c>
      <c r="B54" s="22" t="s">
        <v>593</v>
      </c>
      <c r="C54" s="22" t="s">
        <v>605</v>
      </c>
      <c r="D54" s="22" t="s">
        <v>1055</v>
      </c>
      <c r="E54" s="22" t="s">
        <v>558</v>
      </c>
      <c r="F54" s="22" t="s">
        <v>180</v>
      </c>
      <c r="G54" s="22" t="s">
        <v>606</v>
      </c>
      <c r="H54" s="23" t="s">
        <v>607</v>
      </c>
      <c r="I54" s="22">
        <v>390132</v>
      </c>
      <c r="J54" s="22" t="s">
        <v>608</v>
      </c>
      <c r="K54" s="22" t="str">
        <f>VLOOKUP(C54,[3]Sheet2!$B$123:$D$260,3,0)</f>
        <v>夏立秋</v>
      </c>
      <c r="L54" s="24">
        <v>39223</v>
      </c>
    </row>
    <row r="55" spans="1:12">
      <c r="A55" s="18">
        <v>54</v>
      </c>
      <c r="B55" s="22" t="s">
        <v>593</v>
      </c>
      <c r="C55" s="22" t="s">
        <v>612</v>
      </c>
      <c r="D55" s="22" t="s">
        <v>1055</v>
      </c>
      <c r="E55" s="22" t="s">
        <v>406</v>
      </c>
      <c r="F55" s="22" t="s">
        <v>180</v>
      </c>
      <c r="G55" s="22" t="s">
        <v>407</v>
      </c>
      <c r="H55" s="23" t="s">
        <v>525</v>
      </c>
      <c r="I55" s="22">
        <v>333942</v>
      </c>
      <c r="J55" s="22" t="s">
        <v>613</v>
      </c>
      <c r="K55" s="22" t="str">
        <f>VLOOKUP(C55,[3]Sheet2!$B$123:$D$260,3,0)</f>
        <v>孙运军</v>
      </c>
      <c r="L55" s="24">
        <v>39548</v>
      </c>
    </row>
    <row r="56" spans="1:12">
      <c r="A56" s="18">
        <v>55</v>
      </c>
      <c r="B56" s="22" t="s">
        <v>593</v>
      </c>
      <c r="C56" s="22" t="s">
        <v>632</v>
      </c>
      <c r="D56" s="22" t="s">
        <v>1055</v>
      </c>
      <c r="E56" s="22" t="s">
        <v>214</v>
      </c>
      <c r="F56" s="22" t="s">
        <v>66</v>
      </c>
      <c r="G56" s="22" t="s">
        <v>583</v>
      </c>
      <c r="H56" s="23" t="s">
        <v>633</v>
      </c>
      <c r="I56" s="22">
        <v>2380000</v>
      </c>
      <c r="J56" s="22" t="s">
        <v>634</v>
      </c>
      <c r="K56" s="22" t="str">
        <f>VLOOKUP(C56,[3]Sheet2!$B$123:$D$260,3,0)</f>
        <v>孙运军</v>
      </c>
      <c r="L56" s="24">
        <v>41172</v>
      </c>
    </row>
    <row r="57" spans="1:12">
      <c r="A57" s="18">
        <v>56</v>
      </c>
      <c r="B57" s="22" t="s">
        <v>593</v>
      </c>
      <c r="C57" s="22" t="s">
        <v>594</v>
      </c>
      <c r="D57" s="22" t="s">
        <v>1055</v>
      </c>
      <c r="E57" s="22" t="s">
        <v>582</v>
      </c>
      <c r="F57" s="22" t="s">
        <v>66</v>
      </c>
      <c r="G57" s="22" t="s">
        <v>595</v>
      </c>
      <c r="H57" s="23" t="s">
        <v>596</v>
      </c>
      <c r="I57" s="22">
        <v>103500</v>
      </c>
      <c r="J57" s="22" t="s">
        <v>597</v>
      </c>
      <c r="K57" s="19" t="s">
        <v>598</v>
      </c>
      <c r="L57" s="24">
        <v>42355</v>
      </c>
    </row>
    <row r="58" spans="1:12">
      <c r="A58" s="18">
        <v>57</v>
      </c>
      <c r="B58" s="22" t="s">
        <v>593</v>
      </c>
      <c r="C58" s="22" t="s">
        <v>599</v>
      </c>
      <c r="D58" s="22" t="s">
        <v>1056</v>
      </c>
      <c r="E58" s="22" t="s">
        <v>397</v>
      </c>
      <c r="F58" s="22" t="s">
        <v>66</v>
      </c>
      <c r="G58" s="22" t="s">
        <v>197</v>
      </c>
      <c r="H58" s="23" t="s">
        <v>600</v>
      </c>
      <c r="I58" s="22">
        <v>390000</v>
      </c>
      <c r="J58" s="22" t="s">
        <v>597</v>
      </c>
      <c r="K58" s="19" t="s">
        <v>598</v>
      </c>
      <c r="L58" s="24">
        <v>42355</v>
      </c>
    </row>
    <row r="59" spans="1:12">
      <c r="A59" s="18">
        <v>58</v>
      </c>
      <c r="B59" s="22" t="s">
        <v>593</v>
      </c>
      <c r="C59" s="22" t="s">
        <v>641</v>
      </c>
      <c r="D59" s="22" t="s">
        <v>1056</v>
      </c>
      <c r="E59" s="22" t="s">
        <v>642</v>
      </c>
      <c r="F59" s="22" t="s">
        <v>43</v>
      </c>
      <c r="G59" s="22" t="s">
        <v>202</v>
      </c>
      <c r="H59" s="23" t="s">
        <v>643</v>
      </c>
      <c r="I59" s="22">
        <v>154400</v>
      </c>
      <c r="J59" s="22" t="s">
        <v>644</v>
      </c>
      <c r="K59" s="22" t="str">
        <f>VLOOKUP(C59,[3]Sheet2!$B$123:$D$260,3,0)</f>
        <v>夏立秋</v>
      </c>
      <c r="L59" s="24">
        <v>42179</v>
      </c>
    </row>
    <row r="60" spans="1:12">
      <c r="A60" s="18">
        <v>59</v>
      </c>
      <c r="B60" s="22" t="s">
        <v>593</v>
      </c>
      <c r="C60" s="22" t="s">
        <v>609</v>
      </c>
      <c r="D60" s="22" t="s">
        <v>1056</v>
      </c>
      <c r="E60" s="22" t="s">
        <v>42</v>
      </c>
      <c r="F60" s="22" t="s">
        <v>43</v>
      </c>
      <c r="G60" s="22" t="s">
        <v>610</v>
      </c>
      <c r="H60" s="23" t="s">
        <v>611</v>
      </c>
      <c r="I60" s="22">
        <v>128506</v>
      </c>
      <c r="J60" s="22" t="s">
        <v>118</v>
      </c>
      <c r="K60" s="22" t="str">
        <f>VLOOKUP(C60,[3]Sheet2!$B$123:$D$260,3,0)</f>
        <v>余子全</v>
      </c>
      <c r="L60" s="24">
        <v>40543</v>
      </c>
    </row>
    <row r="61" spans="1:12">
      <c r="A61" s="18">
        <v>60</v>
      </c>
      <c r="B61" s="22" t="s">
        <v>593</v>
      </c>
      <c r="C61" s="22" t="s">
        <v>601</v>
      </c>
      <c r="D61" s="22" t="s">
        <v>1056</v>
      </c>
      <c r="E61" s="22" t="s">
        <v>602</v>
      </c>
      <c r="F61" s="22" t="s">
        <v>90</v>
      </c>
      <c r="G61" s="22" t="s">
        <v>67</v>
      </c>
      <c r="H61" s="23" t="s">
        <v>603</v>
      </c>
      <c r="I61" s="22">
        <v>629000</v>
      </c>
      <c r="J61" s="22" t="s">
        <v>604</v>
      </c>
      <c r="K61" s="22" t="str">
        <f>VLOOKUP(C61,[3]Sheet2!$B$123:$D$260,3,0)</f>
        <v>莫湘涛</v>
      </c>
      <c r="L61" s="24">
        <v>37971</v>
      </c>
    </row>
    <row r="62" spans="1:12">
      <c r="A62" s="18">
        <v>61</v>
      </c>
      <c r="B62" s="22" t="s">
        <v>593</v>
      </c>
      <c r="C62" s="22" t="s">
        <v>618</v>
      </c>
      <c r="D62" s="22" t="s">
        <v>1056</v>
      </c>
      <c r="E62" s="22" t="s">
        <v>619</v>
      </c>
      <c r="F62" s="22" t="s">
        <v>286</v>
      </c>
      <c r="G62" s="22" t="s">
        <v>620</v>
      </c>
      <c r="H62" s="23" t="s">
        <v>621</v>
      </c>
      <c r="I62" s="22">
        <v>130150</v>
      </c>
      <c r="J62" s="22" t="s">
        <v>622</v>
      </c>
      <c r="K62" s="22" t="str">
        <f>VLOOKUP(C62,[3]Sheet2!$B$123:$D$260,3,0)</f>
        <v>余子全</v>
      </c>
      <c r="L62" s="24">
        <v>40514</v>
      </c>
    </row>
    <row r="63" spans="1:12">
      <c r="A63" s="18">
        <v>62</v>
      </c>
      <c r="B63" s="22" t="s">
        <v>593</v>
      </c>
      <c r="C63" s="22" t="s">
        <v>645</v>
      </c>
      <c r="D63" s="22" t="s">
        <v>1056</v>
      </c>
      <c r="E63" s="22" t="s">
        <v>646</v>
      </c>
      <c r="F63" s="22" t="s">
        <v>380</v>
      </c>
      <c r="G63" s="22" t="s">
        <v>647</v>
      </c>
      <c r="H63" s="23" t="s">
        <v>648</v>
      </c>
      <c r="I63" s="22">
        <v>155000</v>
      </c>
      <c r="J63" s="22" t="s">
        <v>649</v>
      </c>
      <c r="K63" s="19" t="s">
        <v>598</v>
      </c>
      <c r="L63" s="24">
        <v>42359</v>
      </c>
    </row>
    <row r="64" spans="1:12">
      <c r="A64" s="18">
        <v>63</v>
      </c>
      <c r="B64" s="22" t="s">
        <v>593</v>
      </c>
      <c r="C64" s="22" t="s">
        <v>628</v>
      </c>
      <c r="D64" s="22" t="s">
        <v>1056</v>
      </c>
      <c r="E64" s="22" t="s">
        <v>550</v>
      </c>
      <c r="F64" s="22" t="s">
        <v>327</v>
      </c>
      <c r="G64" s="22" t="s">
        <v>629</v>
      </c>
      <c r="H64" s="23" t="s">
        <v>630</v>
      </c>
      <c r="I64" s="22">
        <v>280000</v>
      </c>
      <c r="J64" s="22" t="s">
        <v>631</v>
      </c>
      <c r="K64" s="22" t="str">
        <f>VLOOKUP(C64,[3]Sheet2!$B$123:$D$260,3,0)</f>
        <v>孙运军</v>
      </c>
      <c r="L64" s="24">
        <v>40542</v>
      </c>
    </row>
    <row r="65" spans="1:12">
      <c r="A65" s="18">
        <v>64</v>
      </c>
      <c r="B65" s="22" t="s">
        <v>650</v>
      </c>
      <c r="C65" s="22" t="s">
        <v>651</v>
      </c>
      <c r="D65" s="22" t="s">
        <v>1056</v>
      </c>
      <c r="E65" s="22" t="s">
        <v>652</v>
      </c>
      <c r="F65" s="22" t="s">
        <v>66</v>
      </c>
      <c r="G65" s="22" t="s">
        <v>653</v>
      </c>
      <c r="H65" s="23" t="s">
        <v>654</v>
      </c>
      <c r="I65" s="22">
        <v>151800</v>
      </c>
      <c r="J65" s="22" t="s">
        <v>655</v>
      </c>
      <c r="K65" s="22" t="str">
        <f>VLOOKUP(C65,[3]Sheet2!$B$123:$D$260,3,0)</f>
        <v>陈良碧</v>
      </c>
      <c r="L65" s="24">
        <v>41466</v>
      </c>
    </row>
    <row r="66" spans="1:12">
      <c r="A66" s="18">
        <v>65</v>
      </c>
      <c r="B66" s="22" t="s">
        <v>656</v>
      </c>
      <c r="C66" s="22" t="s">
        <v>661</v>
      </c>
      <c r="D66" s="22" t="s">
        <v>1056</v>
      </c>
      <c r="E66" s="22" t="s">
        <v>209</v>
      </c>
      <c r="F66" s="22" t="s">
        <v>180</v>
      </c>
      <c r="G66" s="22" t="s">
        <v>210</v>
      </c>
      <c r="H66" s="23" t="s">
        <v>11</v>
      </c>
      <c r="I66" s="22">
        <v>107950</v>
      </c>
      <c r="J66" s="22" t="s">
        <v>662</v>
      </c>
      <c r="K66" s="22" t="str">
        <f>VLOOKUP(C66,[3]Sheet2!$B$123:$D$260,3,0)</f>
        <v>陈则</v>
      </c>
      <c r="L66" s="24">
        <v>37984</v>
      </c>
    </row>
    <row r="67" spans="1:12">
      <c r="A67" s="18">
        <v>66</v>
      </c>
      <c r="B67" s="22" t="s">
        <v>656</v>
      </c>
      <c r="C67" s="26">
        <v>20021789</v>
      </c>
      <c r="D67" s="22" t="s">
        <v>1057</v>
      </c>
      <c r="E67" s="22" t="s">
        <v>657</v>
      </c>
      <c r="F67" s="22" t="s">
        <v>180</v>
      </c>
      <c r="G67" s="22" t="s">
        <v>658</v>
      </c>
      <c r="H67" s="23" t="s">
        <v>659</v>
      </c>
      <c r="I67" s="22">
        <v>1061590</v>
      </c>
      <c r="J67" s="22" t="s">
        <v>660</v>
      </c>
      <c r="K67" s="22" t="str">
        <f>VLOOKUP(C67,[3]Sheet2!$B$123:$D$260,3,0)</f>
        <v>陈则</v>
      </c>
      <c r="L67" s="24">
        <v>37585</v>
      </c>
    </row>
    <row r="68" spans="1:12">
      <c r="A68" s="18">
        <v>67</v>
      </c>
      <c r="B68" s="22" t="s">
        <v>656</v>
      </c>
      <c r="C68" s="22" t="s">
        <v>663</v>
      </c>
      <c r="D68" s="22" t="s">
        <v>1057</v>
      </c>
      <c r="E68" s="22" t="s">
        <v>664</v>
      </c>
      <c r="F68" s="22" t="s">
        <v>380</v>
      </c>
      <c r="G68" s="22" t="s">
        <v>665</v>
      </c>
      <c r="H68" s="23" t="s">
        <v>666</v>
      </c>
      <c r="I68" s="22">
        <v>348000</v>
      </c>
      <c r="J68" s="22" t="s">
        <v>457</v>
      </c>
      <c r="K68" s="22" t="str">
        <f>VLOOKUP(C68,[3]Sheet2!$B$123:$D$260,3,0)</f>
        <v>方芳</v>
      </c>
      <c r="L68" s="24">
        <v>41045</v>
      </c>
    </row>
    <row r="69" spans="1:12">
      <c r="A69" s="18">
        <v>68</v>
      </c>
      <c r="B69" s="22" t="s">
        <v>672</v>
      </c>
      <c r="C69" s="26">
        <v>20003704</v>
      </c>
      <c r="D69" s="22" t="s">
        <v>1057</v>
      </c>
      <c r="E69" s="22" t="s">
        <v>42</v>
      </c>
      <c r="F69" s="22" t="s">
        <v>43</v>
      </c>
      <c r="G69" s="22" t="s">
        <v>673</v>
      </c>
      <c r="H69" s="23" t="s">
        <v>674</v>
      </c>
      <c r="I69" s="22">
        <v>132363.41</v>
      </c>
      <c r="J69" s="22" t="s">
        <v>675</v>
      </c>
      <c r="K69" s="22" t="str">
        <f>VLOOKUP(C69,[3]Sheet2!$B$123:$D$260,3,0)</f>
        <v>李国林</v>
      </c>
      <c r="L69" s="24">
        <v>36840</v>
      </c>
    </row>
    <row r="70" spans="1:12">
      <c r="A70" s="18">
        <v>69</v>
      </c>
      <c r="B70" s="22" t="s">
        <v>672</v>
      </c>
      <c r="C70" s="26">
        <v>20003705</v>
      </c>
      <c r="D70" s="22" t="s">
        <v>1057</v>
      </c>
      <c r="E70" s="22" t="s">
        <v>165</v>
      </c>
      <c r="F70" s="22" t="s">
        <v>43</v>
      </c>
      <c r="G70" s="22" t="s">
        <v>676</v>
      </c>
      <c r="H70" s="23" t="s">
        <v>677</v>
      </c>
      <c r="I70" s="22">
        <v>361089.04</v>
      </c>
      <c r="J70" s="22" t="s">
        <v>675</v>
      </c>
      <c r="K70" s="22" t="str">
        <f>VLOOKUP(C70,[3]Sheet2!$B$123:$D$260,3,0)</f>
        <v>李国林</v>
      </c>
      <c r="L70" s="24">
        <v>36840</v>
      </c>
    </row>
    <row r="71" spans="1:12">
      <c r="A71" s="18">
        <v>70</v>
      </c>
      <c r="B71" s="22" t="s">
        <v>672</v>
      </c>
      <c r="C71" s="26">
        <v>20015544</v>
      </c>
      <c r="D71" s="22" t="s">
        <v>1057</v>
      </c>
      <c r="E71" s="22" t="s">
        <v>165</v>
      </c>
      <c r="F71" s="22" t="s">
        <v>43</v>
      </c>
      <c r="G71" s="22" t="s">
        <v>166</v>
      </c>
      <c r="H71" s="23" t="s">
        <v>678</v>
      </c>
      <c r="I71" s="22">
        <v>168358</v>
      </c>
      <c r="J71" s="22" t="s">
        <v>675</v>
      </c>
      <c r="K71" s="22" t="str">
        <f>VLOOKUP(C71,[3]Sheet2!$B$123:$D$260,3,0)</f>
        <v>李国林</v>
      </c>
      <c r="L71" s="24">
        <v>37236</v>
      </c>
    </row>
    <row r="72" spans="1:12">
      <c r="A72" s="18">
        <v>71</v>
      </c>
      <c r="B72" s="22" t="s">
        <v>672</v>
      </c>
      <c r="C72" s="26">
        <v>20014596</v>
      </c>
      <c r="D72" s="22" t="s">
        <v>1057</v>
      </c>
      <c r="E72" s="22" t="s">
        <v>664</v>
      </c>
      <c r="F72" s="22" t="s">
        <v>380</v>
      </c>
      <c r="G72" s="22" t="s">
        <v>679</v>
      </c>
      <c r="H72" s="23" t="s">
        <v>680</v>
      </c>
      <c r="I72" s="22">
        <v>106640</v>
      </c>
      <c r="J72" s="22" t="s">
        <v>681</v>
      </c>
      <c r="K72" s="22" t="str">
        <f>VLOOKUP(C72,[3]Sheet2!$B$123:$D$260,3,0)</f>
        <v>李国林</v>
      </c>
      <c r="L72" s="24">
        <v>37203</v>
      </c>
    </row>
    <row r="73" spans="1:12">
      <c r="A73" s="18">
        <v>72</v>
      </c>
      <c r="B73" s="22" t="s">
        <v>686</v>
      </c>
      <c r="C73" s="22" t="s">
        <v>701</v>
      </c>
      <c r="D73" s="22" t="s">
        <v>1058</v>
      </c>
      <c r="E73" s="22" t="s">
        <v>491</v>
      </c>
      <c r="F73" s="22" t="s">
        <v>301</v>
      </c>
      <c r="G73" s="22" t="s">
        <v>702</v>
      </c>
      <c r="H73" s="23" t="s">
        <v>703</v>
      </c>
      <c r="I73" s="22">
        <v>293648.88</v>
      </c>
      <c r="J73" s="22" t="s">
        <v>704</v>
      </c>
      <c r="K73" s="22" t="str">
        <f>VLOOKUP(C73,[3]Sheet2!$B$123:$D$260,3,0)</f>
        <v>胡翔</v>
      </c>
      <c r="L73" s="24">
        <v>38285</v>
      </c>
    </row>
    <row r="74" spans="1:12">
      <c r="A74" s="18">
        <v>73</v>
      </c>
      <c r="B74" s="22" t="s">
        <v>686</v>
      </c>
      <c r="C74" s="22" t="s">
        <v>730</v>
      </c>
      <c r="D74" s="22" t="s">
        <v>1058</v>
      </c>
      <c r="E74" s="22" t="s">
        <v>128</v>
      </c>
      <c r="F74" s="22" t="s">
        <v>129</v>
      </c>
      <c r="G74" s="22" t="s">
        <v>731</v>
      </c>
      <c r="H74" s="23" t="s">
        <v>732</v>
      </c>
      <c r="I74" s="22">
        <v>229700</v>
      </c>
      <c r="J74" s="22" t="s">
        <v>733</v>
      </c>
      <c r="K74" s="22" t="str">
        <f>VLOOKUP(C74,[3]Sheet2!$B$123:$D$260,3,0)</f>
        <v>胡翔</v>
      </c>
      <c r="L74" s="24">
        <v>42170</v>
      </c>
    </row>
    <row r="75" spans="1:12">
      <c r="A75" s="18">
        <v>74</v>
      </c>
      <c r="B75" s="22" t="s">
        <v>686</v>
      </c>
      <c r="C75" s="26">
        <v>20015356</v>
      </c>
      <c r="D75" s="22" t="s">
        <v>1058</v>
      </c>
      <c r="E75" s="22" t="s">
        <v>558</v>
      </c>
      <c r="F75" s="22" t="s">
        <v>180</v>
      </c>
      <c r="G75" s="22" t="s">
        <v>694</v>
      </c>
      <c r="H75" s="23" t="s">
        <v>695</v>
      </c>
      <c r="I75" s="22">
        <v>105000</v>
      </c>
      <c r="J75" s="22" t="s">
        <v>696</v>
      </c>
      <c r="K75" s="22" t="str">
        <f>VLOOKUP(C75,[3]Sheet2!$B$123:$D$260,3,0)</f>
        <v>周建林</v>
      </c>
      <c r="L75" s="24">
        <v>37243</v>
      </c>
    </row>
    <row r="76" spans="1:12">
      <c r="A76" s="18">
        <v>75</v>
      </c>
      <c r="B76" s="22" t="s">
        <v>686</v>
      </c>
      <c r="C76" s="22" t="s">
        <v>705</v>
      </c>
      <c r="D76" s="22" t="s">
        <v>1059</v>
      </c>
      <c r="E76" s="22" t="s">
        <v>706</v>
      </c>
      <c r="F76" s="22" t="s">
        <v>180</v>
      </c>
      <c r="G76" s="22" t="s">
        <v>707</v>
      </c>
      <c r="H76" s="23" t="s">
        <v>708</v>
      </c>
      <c r="I76" s="22">
        <v>393120</v>
      </c>
      <c r="J76" s="22" t="s">
        <v>709</v>
      </c>
      <c r="K76" s="22" t="str">
        <f>VLOOKUP(C76,[3]Sheet2!$B$123:$D$260,3,0)</f>
        <v>胡翔</v>
      </c>
      <c r="L76" s="24">
        <v>38285</v>
      </c>
    </row>
    <row r="77" spans="1:12">
      <c r="A77" s="18">
        <v>76</v>
      </c>
      <c r="B77" s="22" t="s">
        <v>686</v>
      </c>
      <c r="C77" s="22" t="s">
        <v>727</v>
      </c>
      <c r="D77" s="22" t="s">
        <v>1059</v>
      </c>
      <c r="E77" s="22" t="s">
        <v>209</v>
      </c>
      <c r="F77" s="22" t="s">
        <v>180</v>
      </c>
      <c r="G77" s="22" t="s">
        <v>210</v>
      </c>
      <c r="H77" s="23" t="s">
        <v>728</v>
      </c>
      <c r="I77" s="22">
        <v>273600</v>
      </c>
      <c r="J77" s="22" t="s">
        <v>729</v>
      </c>
      <c r="K77" s="22" t="str">
        <f>VLOOKUP(C77,[3]Sheet2!$B$123:$D$260,3,0)</f>
        <v>周畅</v>
      </c>
      <c r="L77" s="24">
        <v>41649</v>
      </c>
    </row>
    <row r="78" spans="1:12">
      <c r="A78" s="18">
        <v>77</v>
      </c>
      <c r="B78" s="22" t="s">
        <v>686</v>
      </c>
      <c r="C78" s="22" t="s">
        <v>716</v>
      </c>
      <c r="D78" s="22" t="s">
        <v>1059</v>
      </c>
      <c r="E78" s="22" t="s">
        <v>416</v>
      </c>
      <c r="F78" s="22" t="s">
        <v>180</v>
      </c>
      <c r="G78" s="22" t="s">
        <v>717</v>
      </c>
      <c r="H78" s="23" t="s">
        <v>718</v>
      </c>
      <c r="I78" s="22">
        <v>391000</v>
      </c>
      <c r="J78" s="22" t="s">
        <v>719</v>
      </c>
      <c r="K78" s="22" t="str">
        <f>VLOOKUP(C78,[3]Sheet2!$B$123:$D$260,3,0)</f>
        <v>胡翔</v>
      </c>
      <c r="L78" s="24">
        <v>38894</v>
      </c>
    </row>
    <row r="79" spans="1:12">
      <c r="A79" s="18">
        <v>78</v>
      </c>
      <c r="B79" s="22" t="s">
        <v>686</v>
      </c>
      <c r="C79" s="22" t="s">
        <v>713</v>
      </c>
      <c r="D79" s="22" t="s">
        <v>1059</v>
      </c>
      <c r="E79" s="22" t="s">
        <v>406</v>
      </c>
      <c r="F79" s="22" t="s">
        <v>180</v>
      </c>
      <c r="G79" s="22" t="s">
        <v>407</v>
      </c>
      <c r="H79" s="23" t="s">
        <v>714</v>
      </c>
      <c r="I79" s="22">
        <v>850000</v>
      </c>
      <c r="J79" s="22" t="s">
        <v>715</v>
      </c>
      <c r="K79" s="22" t="str">
        <f>VLOOKUP(C79,[3]Sheet2!$B$123:$D$260,3,0)</f>
        <v>周建林</v>
      </c>
      <c r="L79" s="24">
        <v>38699</v>
      </c>
    </row>
    <row r="80" spans="1:12">
      <c r="A80" s="18">
        <v>79</v>
      </c>
      <c r="B80" s="22" t="s">
        <v>686</v>
      </c>
      <c r="C80" s="22" t="s">
        <v>710</v>
      </c>
      <c r="D80" s="22" t="s">
        <v>1059</v>
      </c>
      <c r="E80" s="22" t="s">
        <v>214</v>
      </c>
      <c r="F80" s="22" t="s">
        <v>66</v>
      </c>
      <c r="G80" s="22" t="s">
        <v>583</v>
      </c>
      <c r="H80" s="23" t="s">
        <v>711</v>
      </c>
      <c r="I80" s="22">
        <v>1495200</v>
      </c>
      <c r="J80" s="22" t="s">
        <v>712</v>
      </c>
      <c r="K80" s="22" t="str">
        <f>VLOOKUP(C80,[3]Sheet2!$B$123:$D$260,3,0)</f>
        <v>胡翔</v>
      </c>
      <c r="L80" s="24">
        <v>38285</v>
      </c>
    </row>
    <row r="81" spans="1:12">
      <c r="A81" s="18">
        <v>80</v>
      </c>
      <c r="B81" s="22" t="s">
        <v>686</v>
      </c>
      <c r="C81" s="22" t="s">
        <v>720</v>
      </c>
      <c r="D81" s="22" t="s">
        <v>1059</v>
      </c>
      <c r="E81" s="22" t="s">
        <v>397</v>
      </c>
      <c r="F81" s="22" t="s">
        <v>66</v>
      </c>
      <c r="G81" s="22" t="s">
        <v>721</v>
      </c>
      <c r="H81" s="23" t="s">
        <v>399</v>
      </c>
      <c r="I81" s="22">
        <v>155100</v>
      </c>
      <c r="J81" s="22" t="s">
        <v>655</v>
      </c>
      <c r="K81" s="22" t="str">
        <f>VLOOKUP(C81,[3]Sheet2!$B$123:$D$260,3,0)</f>
        <v>胡翔</v>
      </c>
      <c r="L81" s="24">
        <v>40016</v>
      </c>
    </row>
    <row r="82" spans="1:12">
      <c r="A82" s="18">
        <v>81</v>
      </c>
      <c r="B82" s="22" t="s">
        <v>686</v>
      </c>
      <c r="C82" s="22" t="s">
        <v>697</v>
      </c>
      <c r="D82" s="22" t="s">
        <v>1059</v>
      </c>
      <c r="E82" s="22" t="s">
        <v>196</v>
      </c>
      <c r="F82" s="22" t="s">
        <v>66</v>
      </c>
      <c r="G82" s="22" t="s">
        <v>698</v>
      </c>
      <c r="H82" s="23" t="s">
        <v>699</v>
      </c>
      <c r="I82" s="22">
        <v>266594</v>
      </c>
      <c r="J82" s="22" t="s">
        <v>700</v>
      </c>
      <c r="K82" s="22" t="str">
        <f>VLOOKUP(C82,[3]Sheet2!$B$123:$D$260,3,0)</f>
        <v>周建林</v>
      </c>
      <c r="L82" s="24">
        <v>38092</v>
      </c>
    </row>
    <row r="83" spans="1:12">
      <c r="A83" s="18">
        <v>82</v>
      </c>
      <c r="B83" s="22" t="s">
        <v>686</v>
      </c>
      <c r="C83" s="22" t="s">
        <v>722</v>
      </c>
      <c r="D83" s="22" t="s">
        <v>1059</v>
      </c>
      <c r="E83" s="22" t="s">
        <v>723</v>
      </c>
      <c r="F83" s="22" t="s">
        <v>66</v>
      </c>
      <c r="G83" s="22" t="s">
        <v>724</v>
      </c>
      <c r="H83" s="23" t="s">
        <v>725</v>
      </c>
      <c r="I83" s="22">
        <v>195980</v>
      </c>
      <c r="J83" s="22" t="s">
        <v>655</v>
      </c>
      <c r="K83" s="22" t="str">
        <f>VLOOKUP(C83,[3]Sheet2!$B$123:$D$260,3,0)</f>
        <v>胡翔</v>
      </c>
      <c r="L83" s="24">
        <v>40421</v>
      </c>
    </row>
    <row r="84" spans="1:12">
      <c r="A84" s="18">
        <v>83</v>
      </c>
      <c r="B84" s="22" t="s">
        <v>686</v>
      </c>
      <c r="C84" s="26">
        <v>20021795</v>
      </c>
      <c r="D84" s="22" t="s">
        <v>1059</v>
      </c>
      <c r="E84" s="22" t="s">
        <v>574</v>
      </c>
      <c r="F84" s="22" t="s">
        <v>66</v>
      </c>
      <c r="G84" s="22" t="s">
        <v>691</v>
      </c>
      <c r="H84" s="23" t="s">
        <v>692</v>
      </c>
      <c r="I84" s="22">
        <v>293411.18</v>
      </c>
      <c r="J84" s="22" t="s">
        <v>693</v>
      </c>
      <c r="K84" s="22" t="str">
        <f>VLOOKUP(C84,[3]Sheet2!$B$123:$D$260,3,0)</f>
        <v>周建林</v>
      </c>
      <c r="L84" s="24">
        <v>37585</v>
      </c>
    </row>
    <row r="85" spans="1:12">
      <c r="A85" s="18">
        <v>84</v>
      </c>
      <c r="B85" s="22" t="s">
        <v>686</v>
      </c>
      <c r="C85" s="26">
        <v>20004651</v>
      </c>
      <c r="D85" s="22" t="s">
        <v>1059</v>
      </c>
      <c r="E85" s="22" t="s">
        <v>687</v>
      </c>
      <c r="F85" s="22" t="s">
        <v>327</v>
      </c>
      <c r="G85" s="22" t="s">
        <v>688</v>
      </c>
      <c r="H85" s="23" t="s">
        <v>689</v>
      </c>
      <c r="I85" s="22">
        <v>153000</v>
      </c>
      <c r="J85" s="22" t="s">
        <v>690</v>
      </c>
      <c r="K85" s="22" t="str">
        <f>VLOOKUP(C85,[3]Sheet2!$B$123:$D$260,3,0)</f>
        <v>周建林</v>
      </c>
      <c r="L85" s="24">
        <v>36888</v>
      </c>
    </row>
    <row r="86" spans="1:12">
      <c r="A86" s="18">
        <v>85</v>
      </c>
      <c r="B86" s="22" t="s">
        <v>734</v>
      </c>
      <c r="C86" s="22" t="s">
        <v>735</v>
      </c>
      <c r="D86" s="22" t="s">
        <v>1059</v>
      </c>
      <c r="E86" s="22" t="s">
        <v>397</v>
      </c>
      <c r="F86" s="22" t="s">
        <v>66</v>
      </c>
      <c r="G86" s="22" t="s">
        <v>398</v>
      </c>
      <c r="H86" s="23" t="s">
        <v>399</v>
      </c>
      <c r="I86" s="22">
        <v>210000</v>
      </c>
      <c r="J86" s="22" t="s">
        <v>655</v>
      </c>
      <c r="K86" s="22" t="str">
        <f>VLOOKUP(C86,[3]Sheet2!$B$123:$D$260,3,0)</f>
        <v>万永奇</v>
      </c>
      <c r="L86" s="24">
        <v>40856</v>
      </c>
    </row>
    <row r="87" spans="1:12">
      <c r="A87" s="18">
        <v>86</v>
      </c>
      <c r="B87" s="22" t="s">
        <v>734</v>
      </c>
      <c r="C87" s="22" t="s">
        <v>736</v>
      </c>
      <c r="D87" s="22" t="s">
        <v>1059</v>
      </c>
      <c r="E87" s="22" t="s">
        <v>402</v>
      </c>
      <c r="F87" s="22" t="s">
        <v>66</v>
      </c>
      <c r="G87" s="22" t="s">
        <v>737</v>
      </c>
      <c r="H87" s="23" t="s">
        <v>654</v>
      </c>
      <c r="I87" s="22">
        <v>177000</v>
      </c>
      <c r="J87" s="22" t="s">
        <v>655</v>
      </c>
      <c r="K87" s="22" t="str">
        <f>VLOOKUP(C87,[3]Sheet2!$B$123:$D$260,3,0)</f>
        <v>万永奇</v>
      </c>
      <c r="L87" s="24">
        <v>40856</v>
      </c>
    </row>
    <row r="88" spans="1:12" ht="17.25" customHeight="1">
      <c r="A88" s="18">
        <v>87</v>
      </c>
      <c r="B88" s="22" t="s">
        <v>738</v>
      </c>
      <c r="C88" s="22" t="s">
        <v>739</v>
      </c>
      <c r="D88" s="22" t="s">
        <v>1059</v>
      </c>
      <c r="E88" s="22" t="s">
        <v>196</v>
      </c>
      <c r="F88" s="22" t="s">
        <v>66</v>
      </c>
      <c r="G88" s="22" t="s">
        <v>740</v>
      </c>
      <c r="H88" s="23" t="s">
        <v>741</v>
      </c>
      <c r="I88" s="22">
        <v>143884</v>
      </c>
      <c r="J88" s="22" t="s">
        <v>742</v>
      </c>
      <c r="K88" s="22" t="str">
        <f>VLOOKUP(C88,[3]Sheet2!$B$123:$D$260,3,0)</f>
        <v>李东屏</v>
      </c>
      <c r="L88" s="24">
        <v>40543</v>
      </c>
    </row>
    <row r="89" spans="1:12">
      <c r="A89" s="18">
        <v>88</v>
      </c>
      <c r="B89" s="22" t="s">
        <v>512</v>
      </c>
      <c r="C89" s="22" t="s">
        <v>589</v>
      </c>
      <c r="D89" s="22" t="str">
        <f>VLOOKUP(C89,[1]Sheet1!$C$2:$G$61,5,0)</f>
        <v>可调剂</v>
      </c>
      <c r="E89" s="22" t="s">
        <v>590</v>
      </c>
      <c r="F89" s="22" t="s">
        <v>327</v>
      </c>
      <c r="G89" s="22" t="s">
        <v>591</v>
      </c>
      <c r="H89" s="23" t="s">
        <v>592</v>
      </c>
      <c r="I89" s="22">
        <v>151890</v>
      </c>
      <c r="J89" s="22" t="s">
        <v>580</v>
      </c>
      <c r="K89" s="22" t="str">
        <f>VLOOKUP(C89,[3]Sheet2!$B$123:$D$260,3,0)</f>
        <v>姚占州</v>
      </c>
      <c r="L89" s="24">
        <v>39269</v>
      </c>
    </row>
    <row r="90" spans="1:12">
      <c r="A90" s="18">
        <v>89</v>
      </c>
      <c r="B90" s="22" t="s">
        <v>656</v>
      </c>
      <c r="C90" s="22" t="s">
        <v>667</v>
      </c>
      <c r="D90" s="22" t="str">
        <f>VLOOKUP(C90,[1]Sheet1!$C$2:$G$61,5,0)</f>
        <v>待维修</v>
      </c>
      <c r="E90" s="22" t="s">
        <v>513</v>
      </c>
      <c r="F90" s="22" t="s">
        <v>129</v>
      </c>
      <c r="G90" s="22" t="s">
        <v>668</v>
      </c>
      <c r="H90" s="23" t="s">
        <v>11</v>
      </c>
      <c r="I90" s="22">
        <v>204425</v>
      </c>
      <c r="J90" s="22" t="s">
        <v>22</v>
      </c>
      <c r="K90" s="22" t="str">
        <f>VLOOKUP(C90,[3]Sheet2!$B$123:$D$260,3,0)</f>
        <v>陈则</v>
      </c>
      <c r="L90" s="24">
        <v>37876</v>
      </c>
    </row>
    <row r="91" spans="1:12">
      <c r="A91" s="18">
        <v>90</v>
      </c>
      <c r="B91" s="22" t="s">
        <v>656</v>
      </c>
      <c r="C91" s="26">
        <v>20004567</v>
      </c>
      <c r="D91" s="22" t="str">
        <f>VLOOKUP(C91,[1]Sheet1!$C$2:$G$61,5,0)</f>
        <v>待维修</v>
      </c>
      <c r="E91" s="22" t="s">
        <v>669</v>
      </c>
      <c r="F91" s="22" t="s">
        <v>180</v>
      </c>
      <c r="G91" s="22" t="s">
        <v>670</v>
      </c>
      <c r="H91" s="23" t="s">
        <v>11</v>
      </c>
      <c r="I91" s="22">
        <v>276785.5</v>
      </c>
      <c r="J91" s="22" t="s">
        <v>671</v>
      </c>
      <c r="K91" s="22" t="str">
        <f>VLOOKUP(C91,[3]Sheet2!$B$123:$D$260,3,0)</f>
        <v>方芳</v>
      </c>
      <c r="L91" s="24">
        <v>36887</v>
      </c>
    </row>
    <row r="92" spans="1:12">
      <c r="A92" s="18">
        <v>91</v>
      </c>
      <c r="B92" s="22" t="s">
        <v>672</v>
      </c>
      <c r="C92" s="26">
        <v>20014595</v>
      </c>
      <c r="D92" s="22" t="str">
        <f>VLOOKUP(C92,[1]Sheet1!$C$2:$G$61,5,0)</f>
        <v>待维修</v>
      </c>
      <c r="E92" s="22" t="s">
        <v>682</v>
      </c>
      <c r="F92" s="22" t="s">
        <v>286</v>
      </c>
      <c r="G92" s="22" t="s">
        <v>683</v>
      </c>
      <c r="H92" s="23" t="s">
        <v>684</v>
      </c>
      <c r="I92" s="22">
        <v>113520</v>
      </c>
      <c r="J92" s="22" t="s">
        <v>685</v>
      </c>
      <c r="K92" s="22" t="str">
        <f>VLOOKUP(C92,[3]Sheet2!$B$123:$D$260,3,0)</f>
        <v>李国林</v>
      </c>
      <c r="L92" s="24">
        <v>37203</v>
      </c>
    </row>
    <row r="93" spans="1:12">
      <c r="A93" s="18">
        <v>92</v>
      </c>
      <c r="B93" s="22" t="s">
        <v>435</v>
      </c>
      <c r="C93" s="22" t="s">
        <v>481</v>
      </c>
      <c r="D93" s="22" t="s">
        <v>1060</v>
      </c>
      <c r="E93" s="22" t="s">
        <v>128</v>
      </c>
      <c r="F93" s="22" t="s">
        <v>129</v>
      </c>
      <c r="G93" s="22" t="s">
        <v>136</v>
      </c>
      <c r="H93" s="23" t="s">
        <v>482</v>
      </c>
      <c r="I93" s="22">
        <v>213900</v>
      </c>
      <c r="J93" s="22" t="s">
        <v>480</v>
      </c>
      <c r="K93" s="22" t="str">
        <f>VLOOKUP(C93,[3]Sheet2!$B$123:$D$260,3,0)</f>
        <v>曾雄智</v>
      </c>
      <c r="L93" s="24">
        <v>40152</v>
      </c>
    </row>
    <row r="94" spans="1:12" ht="27">
      <c r="A94" s="18">
        <v>93</v>
      </c>
      <c r="B94" s="22" t="s">
        <v>435</v>
      </c>
      <c r="C94" s="22" t="s">
        <v>440</v>
      </c>
      <c r="D94" s="22" t="str">
        <f>VLOOKUP(C94,[4]蛋白质实验室未入网仪器!$C$2:$F$40,4,0)</f>
        <v>待维修</v>
      </c>
      <c r="E94" s="22" t="s">
        <v>441</v>
      </c>
      <c r="F94" s="22" t="s">
        <v>269</v>
      </c>
      <c r="G94" s="22" t="s">
        <v>442</v>
      </c>
      <c r="H94" s="23" t="s">
        <v>443</v>
      </c>
      <c r="I94" s="22">
        <v>3971000</v>
      </c>
      <c r="J94" s="22" t="s">
        <v>444</v>
      </c>
      <c r="K94" s="22" t="str">
        <f>VLOOKUP(C94,[3]Sheet2!$B$123:$D$260,3,0)</f>
        <v>刘中华</v>
      </c>
      <c r="L94" s="24">
        <v>38625</v>
      </c>
    </row>
    <row r="95" spans="1:12">
      <c r="A95" s="18">
        <v>94</v>
      </c>
      <c r="B95" s="22" t="s">
        <v>435</v>
      </c>
      <c r="C95" s="22" t="s">
        <v>466</v>
      </c>
      <c r="D95" s="22" t="str">
        <f>VLOOKUP(C95,[4]蛋白质实验室未入网仪器!$C$2:$F$40,4,0)</f>
        <v>待维修</v>
      </c>
      <c r="E95" s="22" t="s">
        <v>379</v>
      </c>
      <c r="F95" s="22" t="s">
        <v>380</v>
      </c>
      <c r="G95" s="22" t="s">
        <v>467</v>
      </c>
      <c r="H95" s="23" t="s">
        <v>468</v>
      </c>
      <c r="I95" s="22">
        <v>382398</v>
      </c>
      <c r="J95" s="22" t="s">
        <v>149</v>
      </c>
      <c r="K95" s="22" t="str">
        <f>VLOOKUP(C95,[3]Sheet2!$B$123:$D$260,3,0)</f>
        <v>刘中华</v>
      </c>
      <c r="L95" s="24">
        <v>40543</v>
      </c>
    </row>
    <row r="96" spans="1:12">
      <c r="A96" s="18">
        <v>95</v>
      </c>
      <c r="B96" s="22" t="s">
        <v>435</v>
      </c>
      <c r="C96" s="22" t="s">
        <v>469</v>
      </c>
      <c r="D96" s="22" t="str">
        <f>VLOOKUP(C96,[4]蛋白质实验室未入网仪器!$C$2:$F$40,4,0)</f>
        <v>待维修</v>
      </c>
      <c r="E96" s="22" t="s">
        <v>459</v>
      </c>
      <c r="F96" s="22" t="s">
        <v>49</v>
      </c>
      <c r="G96" s="22" t="s">
        <v>470</v>
      </c>
      <c r="H96" s="23" t="s">
        <v>471</v>
      </c>
      <c r="I96" s="22">
        <v>615494</v>
      </c>
      <c r="J96" s="22" t="s">
        <v>439</v>
      </c>
      <c r="K96" s="22" t="str">
        <f>VLOOKUP(C96,[3]Sheet2!$B$123:$D$260,3,0)</f>
        <v>曾雄智</v>
      </c>
      <c r="L96" s="24">
        <v>40543</v>
      </c>
    </row>
    <row r="97" spans="1:12" s="14" customFormat="1">
      <c r="A97" s="15">
        <v>96</v>
      </c>
      <c r="B97" s="12" t="s">
        <v>593</v>
      </c>
      <c r="C97" s="12" t="s">
        <v>1014</v>
      </c>
      <c r="D97" s="12" t="s">
        <v>1058</v>
      </c>
      <c r="E97" s="12" t="s">
        <v>1015</v>
      </c>
      <c r="F97" s="12" t="s">
        <v>1016</v>
      </c>
      <c r="G97" s="12" t="s">
        <v>1017</v>
      </c>
      <c r="H97" s="27" t="s">
        <v>1018</v>
      </c>
      <c r="I97" s="16">
        <v>2590000</v>
      </c>
      <c r="J97" s="12" t="s">
        <v>1019</v>
      </c>
      <c r="K97" s="22" t="str">
        <f>VLOOKUP(C97,[3]Sheet2!$B$123:$D$260,3,0)</f>
        <v>夏立秋</v>
      </c>
      <c r="L97" s="13">
        <v>41990</v>
      </c>
    </row>
  </sheetData>
  <phoneticPr fontId="2" type="noConversion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B1" sqref="B1"/>
    </sheetView>
  </sheetViews>
  <sheetFormatPr defaultRowHeight="13.5"/>
  <cols>
    <col min="1" max="1" width="4.75" bestFit="1" customWidth="1"/>
    <col min="2" max="2" width="31.75" bestFit="1" customWidth="1"/>
    <col min="3" max="3" width="9.5" bestFit="1" customWidth="1"/>
    <col min="4" max="4" width="9" bestFit="1" customWidth="1"/>
    <col min="5" max="6" width="13" bestFit="1" customWidth="1"/>
    <col min="7" max="7" width="23.5" bestFit="1" customWidth="1"/>
    <col min="8" max="8" width="30.5" bestFit="1" customWidth="1"/>
    <col min="9" max="9" width="9.5" bestFit="1" customWidth="1"/>
    <col min="10" max="10" width="30.625" bestFit="1" customWidth="1"/>
    <col min="11" max="11" width="7.125" bestFit="1" customWidth="1"/>
    <col min="12" max="12" width="11.625" bestFit="1" customWidth="1"/>
  </cols>
  <sheetData>
    <row r="1" spans="1:12" s="9" customFormat="1">
      <c r="A1" s="2" t="s">
        <v>0</v>
      </c>
      <c r="B1" s="4" t="s">
        <v>1039</v>
      </c>
      <c r="C1" s="4" t="s">
        <v>1</v>
      </c>
      <c r="D1" s="4" t="s">
        <v>996</v>
      </c>
      <c r="E1" s="4" t="s">
        <v>2</v>
      </c>
      <c r="F1" s="4" t="s">
        <v>998</v>
      </c>
      <c r="G1" s="4" t="s">
        <v>3</v>
      </c>
      <c r="H1" s="4" t="s">
        <v>4</v>
      </c>
      <c r="I1" s="4" t="s">
        <v>1038</v>
      </c>
      <c r="J1" s="4" t="s">
        <v>993</v>
      </c>
      <c r="K1" s="4" t="s">
        <v>994</v>
      </c>
      <c r="L1" s="4" t="s">
        <v>995</v>
      </c>
    </row>
    <row r="2" spans="1:12">
      <c r="A2" s="4">
        <v>1</v>
      </c>
      <c r="B2" s="3" t="s">
        <v>743</v>
      </c>
      <c r="C2" s="3" t="s">
        <v>748</v>
      </c>
      <c r="D2" s="3" t="s">
        <v>1037</v>
      </c>
      <c r="E2" s="3" t="s">
        <v>749</v>
      </c>
      <c r="F2" s="3" t="s">
        <v>180</v>
      </c>
      <c r="G2" s="3" t="s">
        <v>750</v>
      </c>
      <c r="H2" s="3" t="s">
        <v>751</v>
      </c>
      <c r="I2" s="3">
        <v>119200</v>
      </c>
      <c r="J2" s="3" t="s">
        <v>752</v>
      </c>
      <c r="K2" s="3" t="s">
        <v>753</v>
      </c>
      <c r="L2" s="5">
        <v>42286</v>
      </c>
    </row>
    <row r="3" spans="1:12">
      <c r="A3" s="4">
        <v>2</v>
      </c>
      <c r="B3" s="3" t="s">
        <v>743</v>
      </c>
      <c r="C3" s="3" t="s">
        <v>744</v>
      </c>
      <c r="D3" s="3" t="s">
        <v>1037</v>
      </c>
      <c r="E3" s="3" t="s">
        <v>115</v>
      </c>
      <c r="F3" s="3" t="s">
        <v>43</v>
      </c>
      <c r="G3" s="3" t="s">
        <v>745</v>
      </c>
      <c r="H3" s="3" t="s">
        <v>746</v>
      </c>
      <c r="I3" s="3">
        <v>495000</v>
      </c>
      <c r="J3" s="3" t="s">
        <v>704</v>
      </c>
      <c r="K3" s="3" t="s">
        <v>747</v>
      </c>
      <c r="L3" s="5">
        <v>41981</v>
      </c>
    </row>
    <row r="4" spans="1:12">
      <c r="A4" s="4">
        <v>3</v>
      </c>
      <c r="B4" s="3" t="s">
        <v>743</v>
      </c>
      <c r="C4" s="3" t="s">
        <v>754</v>
      </c>
      <c r="D4" s="3" t="s">
        <v>1037</v>
      </c>
      <c r="E4" s="3" t="s">
        <v>755</v>
      </c>
      <c r="F4" s="3" t="s">
        <v>756</v>
      </c>
      <c r="G4" s="3" t="s">
        <v>757</v>
      </c>
      <c r="H4" s="3" t="s">
        <v>758</v>
      </c>
      <c r="I4" s="3">
        <v>274000</v>
      </c>
      <c r="J4" s="3" t="s">
        <v>759</v>
      </c>
      <c r="K4" s="3" t="s">
        <v>753</v>
      </c>
      <c r="L4" s="5">
        <v>42286</v>
      </c>
    </row>
    <row r="5" spans="1:12">
      <c r="A5" s="4">
        <v>4</v>
      </c>
      <c r="B5" s="3" t="s">
        <v>743</v>
      </c>
      <c r="C5" s="3" t="s">
        <v>760</v>
      </c>
      <c r="D5" s="3" t="s">
        <v>1037</v>
      </c>
      <c r="E5" s="3" t="s">
        <v>761</v>
      </c>
      <c r="F5" s="3" t="s">
        <v>762</v>
      </c>
      <c r="G5" s="3" t="s">
        <v>763</v>
      </c>
      <c r="H5" s="3" t="s">
        <v>764</v>
      </c>
      <c r="I5" s="3">
        <v>687800</v>
      </c>
      <c r="J5" s="3" t="s">
        <v>765</v>
      </c>
      <c r="K5" s="3" t="s">
        <v>766</v>
      </c>
      <c r="L5" s="5">
        <v>42286</v>
      </c>
    </row>
    <row r="6" spans="1:12">
      <c r="A6" s="4">
        <v>5</v>
      </c>
      <c r="B6" s="3" t="s">
        <v>767</v>
      </c>
      <c r="C6" s="3" t="s">
        <v>768</v>
      </c>
      <c r="D6" s="3" t="s">
        <v>1037</v>
      </c>
      <c r="E6" s="3" t="s">
        <v>769</v>
      </c>
      <c r="F6" s="3" t="s">
        <v>770</v>
      </c>
      <c r="G6" s="3" t="s">
        <v>771</v>
      </c>
      <c r="H6" s="3" t="s">
        <v>772</v>
      </c>
      <c r="I6" s="3">
        <v>109666.4</v>
      </c>
      <c r="J6" s="3" t="s">
        <v>113</v>
      </c>
      <c r="K6" s="3" t="s">
        <v>773</v>
      </c>
      <c r="L6" s="5">
        <v>38351</v>
      </c>
    </row>
    <row r="7" spans="1:12">
      <c r="A7" s="4">
        <v>6</v>
      </c>
      <c r="B7" s="3" t="s">
        <v>774</v>
      </c>
      <c r="C7" s="3" t="s">
        <v>775</v>
      </c>
      <c r="D7" s="3" t="s">
        <v>1037</v>
      </c>
      <c r="E7" s="3" t="s">
        <v>776</v>
      </c>
      <c r="F7" s="3" t="s">
        <v>777</v>
      </c>
      <c r="G7" s="3" t="s">
        <v>186</v>
      </c>
      <c r="H7" s="3" t="s">
        <v>778</v>
      </c>
      <c r="I7" s="3">
        <v>236600</v>
      </c>
      <c r="J7" s="3" t="s">
        <v>779</v>
      </c>
      <c r="K7" s="3" t="s">
        <v>780</v>
      </c>
      <c r="L7" s="5">
        <v>39986</v>
      </c>
    </row>
    <row r="8" spans="1:12">
      <c r="A8" s="4">
        <v>7</v>
      </c>
      <c r="B8" s="3" t="s">
        <v>774</v>
      </c>
      <c r="C8" s="3" t="s">
        <v>781</v>
      </c>
      <c r="D8" s="3" t="s">
        <v>1037</v>
      </c>
      <c r="E8" s="3" t="s">
        <v>385</v>
      </c>
      <c r="F8" s="3" t="s">
        <v>386</v>
      </c>
      <c r="G8" s="3" t="s">
        <v>782</v>
      </c>
      <c r="H8" s="3" t="s">
        <v>783</v>
      </c>
      <c r="I8" s="3">
        <v>460200</v>
      </c>
      <c r="J8" s="3" t="s">
        <v>784</v>
      </c>
      <c r="K8" s="3" t="s">
        <v>780</v>
      </c>
      <c r="L8" s="5">
        <v>39986</v>
      </c>
    </row>
    <row r="9" spans="1:12">
      <c r="A9" s="4">
        <v>8</v>
      </c>
      <c r="B9" s="3" t="s">
        <v>791</v>
      </c>
      <c r="C9" s="3" t="s">
        <v>793</v>
      </c>
      <c r="D9" s="3" t="s">
        <v>1037</v>
      </c>
      <c r="E9" s="3" t="s">
        <v>794</v>
      </c>
      <c r="F9" s="3" t="s">
        <v>340</v>
      </c>
      <c r="G9" s="3" t="s">
        <v>795</v>
      </c>
      <c r="H9" s="3" t="s">
        <v>796</v>
      </c>
      <c r="I9" s="3">
        <v>746000</v>
      </c>
      <c r="J9" s="3" t="s">
        <v>797</v>
      </c>
      <c r="K9" s="3" t="s">
        <v>792</v>
      </c>
      <c r="L9" s="5">
        <v>41988</v>
      </c>
    </row>
    <row r="10" spans="1:12">
      <c r="A10" s="4">
        <v>9</v>
      </c>
      <c r="B10" s="3" t="s">
        <v>774</v>
      </c>
      <c r="C10" s="3" t="s">
        <v>785</v>
      </c>
      <c r="D10" s="3" t="str">
        <f>VLOOKUP(C10,[1]Sheet1!$C$2:$G$61,5,0)</f>
        <v>待维修</v>
      </c>
      <c r="E10" s="3" t="s">
        <v>786</v>
      </c>
      <c r="F10" s="3" t="s">
        <v>787</v>
      </c>
      <c r="G10" s="3" t="s">
        <v>788</v>
      </c>
      <c r="H10" s="3" t="s">
        <v>789</v>
      </c>
      <c r="I10" s="3">
        <v>490000</v>
      </c>
      <c r="J10" s="3" t="s">
        <v>790</v>
      </c>
      <c r="K10" s="3" t="s">
        <v>766</v>
      </c>
      <c r="L10" s="5">
        <v>39986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B1" sqref="B1"/>
    </sheetView>
  </sheetViews>
  <sheetFormatPr defaultRowHeight="13.5"/>
  <cols>
    <col min="1" max="1" width="4.75" bestFit="1" customWidth="1"/>
    <col min="2" max="2" width="15.125" bestFit="1" customWidth="1"/>
    <col min="3" max="3" width="9.5" bestFit="1" customWidth="1"/>
    <col min="5" max="6" width="13" bestFit="1" customWidth="1"/>
    <col min="7" max="7" width="32" bestFit="1" customWidth="1"/>
    <col min="8" max="8" width="21.5" bestFit="1" customWidth="1"/>
    <col min="9" max="9" width="13.125" customWidth="1"/>
    <col min="10" max="10" width="20" bestFit="1" customWidth="1"/>
    <col min="11" max="11" width="7.125" bestFit="1" customWidth="1"/>
    <col min="12" max="12" width="11.625" bestFit="1" customWidth="1"/>
  </cols>
  <sheetData>
    <row r="1" spans="1:12" s="9" customFormat="1">
      <c r="A1" s="2" t="s">
        <v>0</v>
      </c>
      <c r="B1" s="4" t="s">
        <v>1041</v>
      </c>
      <c r="C1" s="4" t="s">
        <v>1</v>
      </c>
      <c r="D1" s="4" t="s">
        <v>996</v>
      </c>
      <c r="E1" s="4" t="s">
        <v>2</v>
      </c>
      <c r="F1" s="4" t="s">
        <v>998</v>
      </c>
      <c r="G1" s="4" t="s">
        <v>3</v>
      </c>
      <c r="H1" s="4" t="s">
        <v>4</v>
      </c>
      <c r="I1" s="4" t="s">
        <v>1038</v>
      </c>
      <c r="J1" s="4" t="s">
        <v>993</v>
      </c>
      <c r="K1" s="4" t="s">
        <v>994</v>
      </c>
      <c r="L1" s="4" t="s">
        <v>995</v>
      </c>
    </row>
    <row r="2" spans="1:12">
      <c r="A2" s="4">
        <v>1</v>
      </c>
      <c r="B2" s="3" t="s">
        <v>798</v>
      </c>
      <c r="C2" s="3" t="s">
        <v>827</v>
      </c>
      <c r="D2" s="3" t="s">
        <v>1037</v>
      </c>
      <c r="E2" s="3" t="s">
        <v>446</v>
      </c>
      <c r="F2" s="3" t="s">
        <v>306</v>
      </c>
      <c r="G2" s="3" t="s">
        <v>828</v>
      </c>
      <c r="H2" s="3" t="s">
        <v>829</v>
      </c>
      <c r="I2" s="3">
        <v>113850</v>
      </c>
      <c r="J2" s="3" t="s">
        <v>830</v>
      </c>
      <c r="K2" s="3" t="s">
        <v>831</v>
      </c>
      <c r="L2" s="5">
        <v>39343</v>
      </c>
    </row>
    <row r="3" spans="1:12">
      <c r="A3" s="4">
        <v>2</v>
      </c>
      <c r="B3" s="3" t="s">
        <v>798</v>
      </c>
      <c r="C3" s="3" t="s">
        <v>821</v>
      </c>
      <c r="D3" s="3" t="s">
        <v>1037</v>
      </c>
      <c r="E3" s="3" t="s">
        <v>822</v>
      </c>
      <c r="F3" s="3" t="s">
        <v>66</v>
      </c>
      <c r="G3" s="3" t="s">
        <v>823</v>
      </c>
      <c r="H3" s="3" t="s">
        <v>824</v>
      </c>
      <c r="I3" s="3">
        <v>147050</v>
      </c>
      <c r="J3" s="3" t="s">
        <v>825</v>
      </c>
      <c r="K3" s="3" t="s">
        <v>826</v>
      </c>
      <c r="L3" s="5">
        <v>38713</v>
      </c>
    </row>
    <row r="4" spans="1:12">
      <c r="A4" s="4">
        <v>3</v>
      </c>
      <c r="B4" s="3" t="s">
        <v>798</v>
      </c>
      <c r="C4" s="3" t="s">
        <v>799</v>
      </c>
      <c r="D4" s="3" t="s">
        <v>1037</v>
      </c>
      <c r="E4" s="3" t="s">
        <v>800</v>
      </c>
      <c r="F4" s="3" t="s">
        <v>17</v>
      </c>
      <c r="G4" s="3" t="s">
        <v>801</v>
      </c>
      <c r="H4" s="3" t="s">
        <v>802</v>
      </c>
      <c r="I4" s="3">
        <v>285731.58</v>
      </c>
      <c r="J4" s="3" t="s">
        <v>803</v>
      </c>
      <c r="K4" s="3" t="s">
        <v>804</v>
      </c>
      <c r="L4" s="5">
        <v>38352</v>
      </c>
    </row>
    <row r="5" spans="1:12">
      <c r="A5" s="4">
        <v>4</v>
      </c>
      <c r="B5" s="3" t="s">
        <v>798</v>
      </c>
      <c r="C5" s="3" t="s">
        <v>832</v>
      </c>
      <c r="D5" s="3" t="s">
        <v>1037</v>
      </c>
      <c r="E5" s="3" t="s">
        <v>833</v>
      </c>
      <c r="F5" s="3" t="s">
        <v>17</v>
      </c>
      <c r="G5" s="3" t="s">
        <v>834</v>
      </c>
      <c r="H5" s="3" t="s">
        <v>835</v>
      </c>
      <c r="I5" s="3">
        <v>248000</v>
      </c>
      <c r="J5" s="3" t="s">
        <v>836</v>
      </c>
      <c r="K5" s="3" t="s">
        <v>804</v>
      </c>
      <c r="L5" s="5">
        <v>42520</v>
      </c>
    </row>
    <row r="6" spans="1:12">
      <c r="A6" s="4">
        <v>5</v>
      </c>
      <c r="B6" s="3" t="s">
        <v>798</v>
      </c>
      <c r="C6" s="3" t="s">
        <v>805</v>
      </c>
      <c r="D6" s="3" t="s">
        <v>1037</v>
      </c>
      <c r="E6" s="3" t="s">
        <v>806</v>
      </c>
      <c r="F6" s="3" t="s">
        <v>17</v>
      </c>
      <c r="G6" s="3" t="s">
        <v>807</v>
      </c>
      <c r="H6" s="3" t="s">
        <v>808</v>
      </c>
      <c r="I6" s="3">
        <v>187000</v>
      </c>
      <c r="J6" s="3" t="s">
        <v>809</v>
      </c>
      <c r="K6" s="3" t="s">
        <v>810</v>
      </c>
      <c r="L6" s="5">
        <v>38352</v>
      </c>
    </row>
    <row r="7" spans="1:12">
      <c r="A7" s="4">
        <v>6</v>
      </c>
      <c r="B7" s="3" t="s">
        <v>798</v>
      </c>
      <c r="C7" s="3" t="s">
        <v>816</v>
      </c>
      <c r="D7" s="3" t="s">
        <v>1037</v>
      </c>
      <c r="E7" s="3" t="s">
        <v>817</v>
      </c>
      <c r="F7" s="3" t="s">
        <v>17</v>
      </c>
      <c r="G7" s="3" t="s">
        <v>818</v>
      </c>
      <c r="H7" s="3" t="s">
        <v>819</v>
      </c>
      <c r="I7" s="3">
        <v>789500</v>
      </c>
      <c r="J7" s="3" t="s">
        <v>820</v>
      </c>
      <c r="K7" s="3" t="s">
        <v>804</v>
      </c>
      <c r="L7" s="5">
        <v>38712</v>
      </c>
    </row>
    <row r="8" spans="1:12">
      <c r="A8" s="4">
        <v>7</v>
      </c>
      <c r="B8" s="3" t="s">
        <v>798</v>
      </c>
      <c r="C8" s="3" t="s">
        <v>811</v>
      </c>
      <c r="D8" s="3" t="s">
        <v>1037</v>
      </c>
      <c r="E8" s="3" t="s">
        <v>812</v>
      </c>
      <c r="F8" s="3" t="s">
        <v>17</v>
      </c>
      <c r="G8" s="8" t="s">
        <v>813</v>
      </c>
      <c r="H8" s="3" t="s">
        <v>814</v>
      </c>
      <c r="I8" s="3">
        <v>228174</v>
      </c>
      <c r="J8" s="3" t="s">
        <v>815</v>
      </c>
      <c r="K8" s="3" t="s">
        <v>804</v>
      </c>
      <c r="L8" s="5">
        <v>38352</v>
      </c>
    </row>
    <row r="9" spans="1:12" s="14" customFormat="1">
      <c r="A9" s="10">
        <v>8</v>
      </c>
      <c r="B9" s="11" t="s">
        <v>798</v>
      </c>
      <c r="C9" s="12" t="s">
        <v>1020</v>
      </c>
      <c r="D9" s="12" t="s">
        <v>1037</v>
      </c>
      <c r="E9" s="12" t="s">
        <v>1021</v>
      </c>
      <c r="F9" s="12" t="s">
        <v>1022</v>
      </c>
      <c r="G9" s="12" t="s">
        <v>1023</v>
      </c>
      <c r="H9" s="12" t="s">
        <v>1024</v>
      </c>
      <c r="I9" s="16">
        <v>167000</v>
      </c>
      <c r="J9" s="12" t="s">
        <v>22</v>
      </c>
      <c r="K9" s="12" t="s">
        <v>804</v>
      </c>
      <c r="L9" s="13">
        <v>42074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E32" sqref="E32"/>
    </sheetView>
  </sheetViews>
  <sheetFormatPr defaultRowHeight="13.5"/>
  <cols>
    <col min="1" max="1" width="4.75" bestFit="1" customWidth="1"/>
    <col min="2" max="2" width="19.25" bestFit="1" customWidth="1"/>
    <col min="3" max="3" width="9.5" bestFit="1" customWidth="1"/>
    <col min="4" max="4" width="9" bestFit="1" customWidth="1"/>
    <col min="5" max="6" width="13" bestFit="1" customWidth="1"/>
    <col min="7" max="7" width="15.125" bestFit="1" customWidth="1"/>
    <col min="8" max="8" width="22.75" bestFit="1" customWidth="1"/>
    <col min="9" max="9" width="10.5" bestFit="1" customWidth="1"/>
    <col min="10" max="10" width="21.375" bestFit="1" customWidth="1"/>
    <col min="11" max="11" width="7.125" style="9" bestFit="1" customWidth="1"/>
    <col min="12" max="12" width="11.625" bestFit="1" customWidth="1"/>
  </cols>
  <sheetData>
    <row r="1" spans="1:12" s="9" customFormat="1">
      <c r="A1" s="2" t="s">
        <v>0</v>
      </c>
      <c r="B1" s="4" t="s">
        <v>1042</v>
      </c>
      <c r="C1" s="4" t="s">
        <v>1</v>
      </c>
      <c r="D1" s="4" t="s">
        <v>996</v>
      </c>
      <c r="E1" s="4" t="s">
        <v>2</v>
      </c>
      <c r="F1" s="4" t="s">
        <v>1040</v>
      </c>
      <c r="G1" s="4" t="s">
        <v>3</v>
      </c>
      <c r="H1" s="4" t="s">
        <v>4</v>
      </c>
      <c r="I1" s="4" t="s">
        <v>1038</v>
      </c>
      <c r="J1" s="4" t="s">
        <v>993</v>
      </c>
      <c r="K1" s="4" t="s">
        <v>994</v>
      </c>
      <c r="L1" s="4" t="s">
        <v>995</v>
      </c>
    </row>
    <row r="2" spans="1:12">
      <c r="A2" s="4">
        <v>1</v>
      </c>
      <c r="B2" s="3" t="s">
        <v>837</v>
      </c>
      <c r="C2" s="3" t="s">
        <v>838</v>
      </c>
      <c r="D2" s="3" t="s">
        <v>1037</v>
      </c>
      <c r="E2" s="3" t="s">
        <v>839</v>
      </c>
      <c r="F2" s="3" t="s">
        <v>756</v>
      </c>
      <c r="G2" s="3" t="s">
        <v>840</v>
      </c>
      <c r="H2" s="3" t="s">
        <v>841</v>
      </c>
      <c r="I2" s="3">
        <v>178000</v>
      </c>
      <c r="J2" s="3" t="s">
        <v>842</v>
      </c>
      <c r="K2" s="4" t="s">
        <v>843</v>
      </c>
      <c r="L2" s="5">
        <v>41743</v>
      </c>
    </row>
    <row r="3" spans="1:12">
      <c r="A3" s="4">
        <v>2</v>
      </c>
      <c r="B3" s="3" t="s">
        <v>844</v>
      </c>
      <c r="C3" s="3" t="s">
        <v>856</v>
      </c>
      <c r="D3" s="3" t="s">
        <v>1037</v>
      </c>
      <c r="E3" s="3" t="s">
        <v>857</v>
      </c>
      <c r="F3" s="3" t="s">
        <v>847</v>
      </c>
      <c r="G3" s="3" t="s">
        <v>858</v>
      </c>
      <c r="H3" s="3" t="s">
        <v>859</v>
      </c>
      <c r="I3" s="3">
        <v>113800</v>
      </c>
      <c r="J3" s="3" t="s">
        <v>860</v>
      </c>
      <c r="K3" s="4" t="s">
        <v>851</v>
      </c>
      <c r="L3" s="5">
        <v>41204</v>
      </c>
    </row>
    <row r="4" spans="1:12">
      <c r="A4" s="4">
        <v>3</v>
      </c>
      <c r="B4" s="3" t="s">
        <v>844</v>
      </c>
      <c r="C4" s="3" t="s">
        <v>861</v>
      </c>
      <c r="D4" s="3" t="s">
        <v>1037</v>
      </c>
      <c r="E4" s="3" t="s">
        <v>857</v>
      </c>
      <c r="F4" s="3" t="s">
        <v>847</v>
      </c>
      <c r="G4" s="3" t="s">
        <v>858</v>
      </c>
      <c r="H4" s="3" t="s">
        <v>859</v>
      </c>
      <c r="I4" s="3">
        <v>113800</v>
      </c>
      <c r="J4" s="3" t="s">
        <v>860</v>
      </c>
      <c r="K4" s="4" t="s">
        <v>851</v>
      </c>
      <c r="L4" s="5">
        <v>41204</v>
      </c>
    </row>
    <row r="5" spans="1:12">
      <c r="A5" s="4">
        <v>4</v>
      </c>
      <c r="B5" s="3" t="s">
        <v>844</v>
      </c>
      <c r="C5" s="3" t="s">
        <v>862</v>
      </c>
      <c r="D5" s="3" t="s">
        <v>1037</v>
      </c>
      <c r="E5" s="3" t="s">
        <v>857</v>
      </c>
      <c r="F5" s="3" t="s">
        <v>847</v>
      </c>
      <c r="G5" s="3" t="s">
        <v>858</v>
      </c>
      <c r="H5" s="3" t="s">
        <v>859</v>
      </c>
      <c r="I5" s="3">
        <v>113800</v>
      </c>
      <c r="J5" s="3" t="s">
        <v>860</v>
      </c>
      <c r="K5" s="4" t="s">
        <v>863</v>
      </c>
      <c r="L5" s="5">
        <v>41204</v>
      </c>
    </row>
    <row r="6" spans="1:12">
      <c r="A6" s="4">
        <v>5</v>
      </c>
      <c r="B6" s="3" t="s">
        <v>844</v>
      </c>
      <c r="C6" s="3" t="s">
        <v>864</v>
      </c>
      <c r="D6" s="3" t="s">
        <v>1037</v>
      </c>
      <c r="E6" s="3" t="s">
        <v>857</v>
      </c>
      <c r="F6" s="3" t="s">
        <v>847</v>
      </c>
      <c r="G6" s="3" t="s">
        <v>858</v>
      </c>
      <c r="H6" s="3" t="s">
        <v>859</v>
      </c>
      <c r="I6" s="3">
        <v>113800</v>
      </c>
      <c r="J6" s="3" t="s">
        <v>860</v>
      </c>
      <c r="K6" s="4" t="s">
        <v>851</v>
      </c>
      <c r="L6" s="5">
        <v>41204</v>
      </c>
    </row>
    <row r="7" spans="1:12">
      <c r="A7" s="4">
        <v>6</v>
      </c>
      <c r="B7" s="3" t="s">
        <v>844</v>
      </c>
      <c r="C7" s="3" t="s">
        <v>865</v>
      </c>
      <c r="D7" s="3" t="s">
        <v>1037</v>
      </c>
      <c r="E7" s="3" t="s">
        <v>857</v>
      </c>
      <c r="F7" s="3" t="s">
        <v>847</v>
      </c>
      <c r="G7" s="3" t="s">
        <v>858</v>
      </c>
      <c r="H7" s="3" t="s">
        <v>859</v>
      </c>
      <c r="I7" s="3">
        <v>113800</v>
      </c>
      <c r="J7" s="3" t="s">
        <v>860</v>
      </c>
      <c r="K7" s="4" t="s">
        <v>863</v>
      </c>
      <c r="L7" s="5">
        <v>41204</v>
      </c>
    </row>
    <row r="8" spans="1:12">
      <c r="A8" s="4">
        <v>7</v>
      </c>
      <c r="B8" s="3" t="s">
        <v>844</v>
      </c>
      <c r="C8" s="3" t="s">
        <v>866</v>
      </c>
      <c r="D8" s="3" t="s">
        <v>1037</v>
      </c>
      <c r="E8" s="3" t="s">
        <v>857</v>
      </c>
      <c r="F8" s="3" t="s">
        <v>847</v>
      </c>
      <c r="G8" s="3" t="s">
        <v>858</v>
      </c>
      <c r="H8" s="3" t="s">
        <v>859</v>
      </c>
      <c r="I8" s="3">
        <v>113800</v>
      </c>
      <c r="J8" s="3" t="s">
        <v>860</v>
      </c>
      <c r="K8" s="4" t="s">
        <v>851</v>
      </c>
      <c r="L8" s="5">
        <v>41204</v>
      </c>
    </row>
    <row r="9" spans="1:12">
      <c r="A9" s="4">
        <v>8</v>
      </c>
      <c r="B9" s="3" t="s">
        <v>844</v>
      </c>
      <c r="C9" s="3" t="s">
        <v>867</v>
      </c>
      <c r="D9" s="3" t="s">
        <v>1037</v>
      </c>
      <c r="E9" s="3" t="s">
        <v>857</v>
      </c>
      <c r="F9" s="3" t="s">
        <v>847</v>
      </c>
      <c r="G9" s="3" t="s">
        <v>858</v>
      </c>
      <c r="H9" s="3" t="s">
        <v>859</v>
      </c>
      <c r="I9" s="3">
        <v>113800</v>
      </c>
      <c r="J9" s="3" t="s">
        <v>860</v>
      </c>
      <c r="K9" s="4" t="s">
        <v>851</v>
      </c>
      <c r="L9" s="5">
        <v>41204</v>
      </c>
    </row>
    <row r="10" spans="1:12">
      <c r="A10" s="4">
        <v>9</v>
      </c>
      <c r="B10" s="3" t="s">
        <v>844</v>
      </c>
      <c r="C10" s="3" t="s">
        <v>845</v>
      </c>
      <c r="D10" s="3" t="s">
        <v>1037</v>
      </c>
      <c r="E10" s="3" t="s">
        <v>846</v>
      </c>
      <c r="F10" s="3" t="s">
        <v>847</v>
      </c>
      <c r="G10" s="3" t="s">
        <v>848</v>
      </c>
      <c r="H10" s="3" t="s">
        <v>849</v>
      </c>
      <c r="I10" s="3">
        <v>292000</v>
      </c>
      <c r="J10" s="3" t="s">
        <v>850</v>
      </c>
      <c r="K10" s="4" t="s">
        <v>851</v>
      </c>
      <c r="L10" s="5">
        <v>39436</v>
      </c>
    </row>
    <row r="11" spans="1:12">
      <c r="A11" s="4">
        <v>10</v>
      </c>
      <c r="B11" s="3" t="s">
        <v>844</v>
      </c>
      <c r="C11" s="3" t="s">
        <v>868</v>
      </c>
      <c r="D11" s="3" t="s">
        <v>1037</v>
      </c>
      <c r="E11" s="3" t="s">
        <v>846</v>
      </c>
      <c r="F11" s="3" t="s">
        <v>847</v>
      </c>
      <c r="G11" s="3" t="s">
        <v>869</v>
      </c>
      <c r="H11" s="3" t="s">
        <v>870</v>
      </c>
      <c r="I11" s="3">
        <v>311500</v>
      </c>
      <c r="J11" s="3" t="s">
        <v>871</v>
      </c>
      <c r="K11" s="4" t="s">
        <v>851</v>
      </c>
      <c r="L11" s="5">
        <v>41204</v>
      </c>
    </row>
    <row r="12" spans="1:12">
      <c r="A12" s="4">
        <v>11</v>
      </c>
      <c r="B12" s="3" t="s">
        <v>844</v>
      </c>
      <c r="C12" s="3" t="s">
        <v>872</v>
      </c>
      <c r="D12" s="3" t="s">
        <v>1037</v>
      </c>
      <c r="E12" s="3" t="s">
        <v>846</v>
      </c>
      <c r="F12" s="3" t="s">
        <v>847</v>
      </c>
      <c r="G12" s="3" t="s">
        <v>869</v>
      </c>
      <c r="H12" s="3" t="s">
        <v>870</v>
      </c>
      <c r="I12" s="3">
        <v>311500</v>
      </c>
      <c r="J12" s="3" t="s">
        <v>871</v>
      </c>
      <c r="K12" s="4" t="s">
        <v>851</v>
      </c>
      <c r="L12" s="5">
        <v>41204</v>
      </c>
    </row>
    <row r="13" spans="1:12">
      <c r="A13" s="4">
        <v>12</v>
      </c>
      <c r="B13" s="3" t="s">
        <v>844</v>
      </c>
      <c r="C13" s="3" t="s">
        <v>852</v>
      </c>
      <c r="D13" s="3" t="s">
        <v>1037</v>
      </c>
      <c r="E13" s="3" t="s">
        <v>853</v>
      </c>
      <c r="F13" s="3" t="s">
        <v>847</v>
      </c>
      <c r="G13" s="3" t="s">
        <v>854</v>
      </c>
      <c r="H13" s="3" t="s">
        <v>855</v>
      </c>
      <c r="I13" s="3">
        <v>335000</v>
      </c>
      <c r="J13" s="3" t="s">
        <v>850</v>
      </c>
      <c r="K13" s="4" t="s">
        <v>851</v>
      </c>
      <c r="L13" s="5">
        <v>39436</v>
      </c>
    </row>
    <row r="14" spans="1:12">
      <c r="A14" s="4">
        <v>13</v>
      </c>
      <c r="B14" s="3" t="s">
        <v>844</v>
      </c>
      <c r="C14" s="3" t="s">
        <v>873</v>
      </c>
      <c r="D14" s="3" t="s">
        <v>1037</v>
      </c>
      <c r="E14" s="3" t="s">
        <v>874</v>
      </c>
      <c r="F14" s="3" t="s">
        <v>875</v>
      </c>
      <c r="G14" s="3" t="s">
        <v>876</v>
      </c>
      <c r="H14" s="3" t="s">
        <v>877</v>
      </c>
      <c r="I14" s="3">
        <v>350000</v>
      </c>
      <c r="J14" s="3" t="s">
        <v>878</v>
      </c>
      <c r="K14" s="4" t="s">
        <v>879</v>
      </c>
      <c r="L14" s="5">
        <v>42297</v>
      </c>
    </row>
    <row r="15" spans="1:12">
      <c r="A15" s="4">
        <v>14</v>
      </c>
      <c r="B15" s="3" t="s">
        <v>844</v>
      </c>
      <c r="C15" s="3" t="s">
        <v>880</v>
      </c>
      <c r="D15" s="3" t="s">
        <v>1037</v>
      </c>
      <c r="E15" s="3" t="s">
        <v>874</v>
      </c>
      <c r="F15" s="3" t="s">
        <v>875</v>
      </c>
      <c r="G15" s="3" t="s">
        <v>876</v>
      </c>
      <c r="H15" s="3" t="s">
        <v>877</v>
      </c>
      <c r="I15" s="3">
        <v>350000</v>
      </c>
      <c r="J15" s="3" t="s">
        <v>878</v>
      </c>
      <c r="K15" s="4" t="s">
        <v>879</v>
      </c>
      <c r="L15" s="5">
        <v>42297</v>
      </c>
    </row>
    <row r="16" spans="1:12">
      <c r="A16" s="4">
        <v>15</v>
      </c>
      <c r="B16" s="3" t="s">
        <v>894</v>
      </c>
      <c r="C16" s="3" t="s">
        <v>895</v>
      </c>
      <c r="D16" s="3" t="s">
        <v>1037</v>
      </c>
      <c r="E16" s="3" t="s">
        <v>896</v>
      </c>
      <c r="F16" s="3" t="s">
        <v>847</v>
      </c>
      <c r="G16" s="3" t="s">
        <v>897</v>
      </c>
      <c r="H16" s="3" t="s">
        <v>898</v>
      </c>
      <c r="I16" s="3">
        <v>150800</v>
      </c>
      <c r="J16" s="3" t="s">
        <v>899</v>
      </c>
      <c r="K16" s="4" t="s">
        <v>879</v>
      </c>
      <c r="L16" s="5">
        <v>39082</v>
      </c>
    </row>
    <row r="17" spans="1:12">
      <c r="A17" s="4">
        <v>16</v>
      </c>
      <c r="B17" s="3" t="s">
        <v>844</v>
      </c>
      <c r="C17" s="3" t="s">
        <v>881</v>
      </c>
      <c r="D17" s="3" t="str">
        <f>VLOOKUP(C17,[1]Sheet1!$C$2:$G$61,5,0)</f>
        <v>待维修</v>
      </c>
      <c r="E17" s="3" t="s">
        <v>846</v>
      </c>
      <c r="F17" s="3" t="s">
        <v>847</v>
      </c>
      <c r="G17" s="3" t="s">
        <v>848</v>
      </c>
      <c r="H17" s="3" t="s">
        <v>882</v>
      </c>
      <c r="I17" s="3">
        <v>105000</v>
      </c>
      <c r="J17" s="3" t="s">
        <v>883</v>
      </c>
      <c r="K17" s="4" t="s">
        <v>884</v>
      </c>
      <c r="L17" s="5">
        <v>38285</v>
      </c>
    </row>
    <row r="18" spans="1:12">
      <c r="A18" s="4">
        <v>17</v>
      </c>
      <c r="B18" s="3" t="s">
        <v>844</v>
      </c>
      <c r="C18" s="3" t="s">
        <v>885</v>
      </c>
      <c r="D18" s="3" t="str">
        <f>VLOOKUP(C18,[1]Sheet1!$C$2:$G$61,5,0)</f>
        <v>待维修</v>
      </c>
      <c r="E18" s="3" t="s">
        <v>846</v>
      </c>
      <c r="F18" s="3" t="s">
        <v>847</v>
      </c>
      <c r="G18" s="3" t="s">
        <v>848</v>
      </c>
      <c r="H18" s="3" t="s">
        <v>882</v>
      </c>
      <c r="I18" s="3">
        <v>105000</v>
      </c>
      <c r="J18" s="3" t="s">
        <v>883</v>
      </c>
      <c r="K18" s="4" t="s">
        <v>884</v>
      </c>
      <c r="L18" s="5">
        <v>38285</v>
      </c>
    </row>
    <row r="19" spans="1:12">
      <c r="A19" s="4">
        <v>18</v>
      </c>
      <c r="B19" s="3" t="s">
        <v>886</v>
      </c>
      <c r="C19" s="3" t="s">
        <v>887</v>
      </c>
      <c r="D19" s="3" t="str">
        <f>VLOOKUP(C19,[1]Sheet1!$C$2:$G$61,5,0)</f>
        <v>待维修</v>
      </c>
      <c r="E19" s="3" t="s">
        <v>888</v>
      </c>
      <c r="F19" s="3" t="s">
        <v>889</v>
      </c>
      <c r="G19" s="3" t="s">
        <v>890</v>
      </c>
      <c r="H19" s="3" t="s">
        <v>891</v>
      </c>
      <c r="I19" s="3">
        <v>429940</v>
      </c>
      <c r="J19" s="3" t="s">
        <v>892</v>
      </c>
      <c r="K19" s="4" t="s">
        <v>893</v>
      </c>
      <c r="L19" s="5">
        <v>39708</v>
      </c>
    </row>
    <row r="20" spans="1:12">
      <c r="A20" s="4">
        <v>19</v>
      </c>
      <c r="B20" s="3" t="s">
        <v>894</v>
      </c>
      <c r="C20" s="6">
        <v>98036100</v>
      </c>
      <c r="D20" s="3" t="str">
        <f>VLOOKUP(C20,[1]Sheet1!$C$2:$G$61,5,0)</f>
        <v>待维修</v>
      </c>
      <c r="E20" s="3" t="s">
        <v>905</v>
      </c>
      <c r="F20" s="3" t="s">
        <v>847</v>
      </c>
      <c r="G20" s="3" t="s">
        <v>906</v>
      </c>
      <c r="H20" s="3" t="s">
        <v>11</v>
      </c>
      <c r="I20" s="3">
        <v>274750.84000000003</v>
      </c>
      <c r="J20" s="3" t="s">
        <v>907</v>
      </c>
      <c r="K20" s="4" t="s">
        <v>904</v>
      </c>
      <c r="L20" s="5">
        <v>36038</v>
      </c>
    </row>
    <row r="21" spans="1:12">
      <c r="A21" s="4">
        <v>20</v>
      </c>
      <c r="B21" s="3" t="s">
        <v>894</v>
      </c>
      <c r="C21" s="6">
        <v>98037100</v>
      </c>
      <c r="D21" s="3" t="str">
        <f>VLOOKUP(C21,[1]Sheet1!$C$2:$G$61,5,0)</f>
        <v>待维修</v>
      </c>
      <c r="E21" s="3" t="s">
        <v>900</v>
      </c>
      <c r="F21" s="3" t="s">
        <v>847</v>
      </c>
      <c r="G21" s="3" t="s">
        <v>901</v>
      </c>
      <c r="H21" s="3" t="s">
        <v>902</v>
      </c>
      <c r="I21" s="3">
        <v>132258.62</v>
      </c>
      <c r="J21" s="3" t="s">
        <v>903</v>
      </c>
      <c r="K21" s="4" t="s">
        <v>904</v>
      </c>
      <c r="L21" s="5">
        <v>36038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B27" sqref="B27"/>
    </sheetView>
  </sheetViews>
  <sheetFormatPr defaultRowHeight="13.5"/>
  <cols>
    <col min="1" max="1" width="4.75" bestFit="1" customWidth="1"/>
    <col min="2" max="2" width="25.5" bestFit="1" customWidth="1"/>
    <col min="3" max="3" width="9.5" bestFit="1" customWidth="1"/>
    <col min="4" max="4" width="9" bestFit="1" customWidth="1"/>
    <col min="5" max="6" width="13" bestFit="1" customWidth="1"/>
    <col min="7" max="7" width="30.125" bestFit="1" customWidth="1"/>
    <col min="8" max="8" width="26.125" bestFit="1" customWidth="1"/>
    <col min="9" max="9" width="12.125" customWidth="1"/>
    <col min="10" max="10" width="25.5" bestFit="1" customWidth="1"/>
    <col min="11" max="11" width="7.125" bestFit="1" customWidth="1"/>
    <col min="12" max="12" width="11.625" bestFit="1" customWidth="1"/>
  </cols>
  <sheetData>
    <row r="1" spans="1:12" s="9" customFormat="1">
      <c r="A1" s="2" t="s">
        <v>0</v>
      </c>
      <c r="B1" s="4" t="s">
        <v>997</v>
      </c>
      <c r="C1" s="4" t="s">
        <v>1</v>
      </c>
      <c r="D1" s="4" t="s">
        <v>996</v>
      </c>
      <c r="E1" s="4" t="s">
        <v>2</v>
      </c>
      <c r="F1" s="4" t="s">
        <v>998</v>
      </c>
      <c r="G1" s="4" t="s">
        <v>3</v>
      </c>
      <c r="H1" s="4" t="s">
        <v>4</v>
      </c>
      <c r="I1" s="4" t="s">
        <v>1038</v>
      </c>
      <c r="J1" s="4" t="s">
        <v>993</v>
      </c>
      <c r="K1" s="4" t="s">
        <v>994</v>
      </c>
      <c r="L1" s="4" t="s">
        <v>995</v>
      </c>
    </row>
    <row r="2" spans="1:12">
      <c r="A2" s="4">
        <v>1</v>
      </c>
      <c r="B2" s="3" t="s">
        <v>908</v>
      </c>
      <c r="C2" s="3" t="s">
        <v>909</v>
      </c>
      <c r="D2" s="3" t="s">
        <v>1037</v>
      </c>
      <c r="E2" s="3" t="s">
        <v>397</v>
      </c>
      <c r="F2" s="3" t="s">
        <v>66</v>
      </c>
      <c r="G2" s="3" t="s">
        <v>910</v>
      </c>
      <c r="H2" s="3" t="s">
        <v>911</v>
      </c>
      <c r="I2" s="3">
        <v>219250</v>
      </c>
      <c r="J2" s="3" t="s">
        <v>912</v>
      </c>
      <c r="K2" s="3" t="s">
        <v>913</v>
      </c>
      <c r="L2" s="5">
        <v>38352</v>
      </c>
    </row>
    <row r="3" spans="1:12">
      <c r="A3" s="4">
        <v>2</v>
      </c>
      <c r="B3" s="3" t="s">
        <v>908</v>
      </c>
      <c r="C3" s="3" t="s">
        <v>914</v>
      </c>
      <c r="D3" s="3" t="s">
        <v>1037</v>
      </c>
      <c r="E3" s="3" t="s">
        <v>397</v>
      </c>
      <c r="F3" s="3" t="s">
        <v>66</v>
      </c>
      <c r="G3" s="3" t="s">
        <v>915</v>
      </c>
      <c r="H3" s="3" t="s">
        <v>916</v>
      </c>
      <c r="I3" s="3">
        <v>102000</v>
      </c>
      <c r="J3" s="3" t="s">
        <v>912</v>
      </c>
      <c r="K3" s="3" t="s">
        <v>913</v>
      </c>
      <c r="L3" s="5">
        <v>38352</v>
      </c>
    </row>
    <row r="4" spans="1:12">
      <c r="A4" s="4">
        <v>3</v>
      </c>
      <c r="B4" s="3" t="s">
        <v>908</v>
      </c>
      <c r="C4" s="3" t="s">
        <v>917</v>
      </c>
      <c r="D4" s="3" t="s">
        <v>1037</v>
      </c>
      <c r="E4" s="3" t="s">
        <v>528</v>
      </c>
      <c r="F4" s="3" t="s">
        <v>286</v>
      </c>
      <c r="G4" s="3" t="s">
        <v>918</v>
      </c>
      <c r="H4" s="3" t="s">
        <v>919</v>
      </c>
      <c r="I4" s="3">
        <v>173400</v>
      </c>
      <c r="J4" s="3" t="s">
        <v>920</v>
      </c>
      <c r="K4" s="3" t="s">
        <v>913</v>
      </c>
      <c r="L4" s="5">
        <v>38352</v>
      </c>
    </row>
    <row r="5" spans="1:12">
      <c r="A5" s="4">
        <v>4</v>
      </c>
      <c r="B5" s="3" t="s">
        <v>921</v>
      </c>
      <c r="C5" s="3" t="s">
        <v>922</v>
      </c>
      <c r="D5" s="3" t="s">
        <v>1037</v>
      </c>
      <c r="E5" s="3" t="s">
        <v>115</v>
      </c>
      <c r="F5" s="3" t="s">
        <v>43</v>
      </c>
      <c r="G5" s="3" t="s">
        <v>745</v>
      </c>
      <c r="H5" s="3" t="s">
        <v>923</v>
      </c>
      <c r="I5" s="3">
        <v>120000</v>
      </c>
      <c r="J5" s="3" t="s">
        <v>924</v>
      </c>
      <c r="K5" s="3" t="s">
        <v>925</v>
      </c>
      <c r="L5" s="5">
        <v>39217</v>
      </c>
    </row>
    <row r="6" spans="1:12">
      <c r="A6" s="4">
        <v>5</v>
      </c>
      <c r="B6" s="3" t="s">
        <v>926</v>
      </c>
      <c r="C6" s="3" t="s">
        <v>927</v>
      </c>
      <c r="D6" s="3" t="s">
        <v>1037</v>
      </c>
      <c r="E6" s="3" t="s">
        <v>406</v>
      </c>
      <c r="F6" s="3" t="s">
        <v>180</v>
      </c>
      <c r="G6" s="3" t="s">
        <v>407</v>
      </c>
      <c r="H6" s="3" t="s">
        <v>928</v>
      </c>
      <c r="I6" s="3">
        <v>212750</v>
      </c>
      <c r="J6" s="3" t="s">
        <v>929</v>
      </c>
      <c r="K6" s="3" t="s">
        <v>930</v>
      </c>
      <c r="L6" s="5">
        <v>41158</v>
      </c>
    </row>
    <row r="7" spans="1:12">
      <c r="A7" s="4">
        <v>6</v>
      </c>
      <c r="B7" s="3" t="s">
        <v>937</v>
      </c>
      <c r="C7" s="6">
        <v>20029474</v>
      </c>
      <c r="D7" s="3" t="s">
        <v>1037</v>
      </c>
      <c r="E7" s="3" t="s">
        <v>938</v>
      </c>
      <c r="F7" s="3" t="s">
        <v>306</v>
      </c>
      <c r="G7" s="3" t="s">
        <v>939</v>
      </c>
      <c r="H7" s="3" t="s">
        <v>940</v>
      </c>
      <c r="I7" s="3">
        <v>230445.32</v>
      </c>
      <c r="J7" s="3" t="s">
        <v>941</v>
      </c>
      <c r="K7" s="3" t="s">
        <v>942</v>
      </c>
      <c r="L7" s="5">
        <v>37518</v>
      </c>
    </row>
    <row r="8" spans="1:12">
      <c r="A8" s="4">
        <v>7</v>
      </c>
      <c r="B8" s="3" t="s">
        <v>937</v>
      </c>
      <c r="C8" s="3" t="s">
        <v>956</v>
      </c>
      <c r="D8" s="3" t="s">
        <v>1037</v>
      </c>
      <c r="E8" s="3" t="s">
        <v>957</v>
      </c>
      <c r="F8" s="3" t="s">
        <v>180</v>
      </c>
      <c r="G8" s="3" t="s">
        <v>958</v>
      </c>
      <c r="H8" s="3" t="s">
        <v>959</v>
      </c>
      <c r="I8" s="3">
        <v>212380</v>
      </c>
      <c r="J8" s="3" t="s">
        <v>960</v>
      </c>
      <c r="K8" s="3" t="s">
        <v>945</v>
      </c>
      <c r="L8" s="5">
        <v>39441</v>
      </c>
    </row>
    <row r="9" spans="1:12">
      <c r="A9" s="4">
        <v>8</v>
      </c>
      <c r="B9" s="3" t="s">
        <v>937</v>
      </c>
      <c r="C9" s="6">
        <v>20029689</v>
      </c>
      <c r="D9" s="3" t="s">
        <v>1037</v>
      </c>
      <c r="E9" s="3" t="s">
        <v>128</v>
      </c>
      <c r="F9" s="3" t="s">
        <v>129</v>
      </c>
      <c r="G9" s="3" t="s">
        <v>136</v>
      </c>
      <c r="H9" s="3" t="s">
        <v>943</v>
      </c>
      <c r="I9" s="3">
        <v>338300</v>
      </c>
      <c r="J9" s="3" t="s">
        <v>944</v>
      </c>
      <c r="K9" s="3" t="s">
        <v>945</v>
      </c>
      <c r="L9" s="5">
        <v>37606</v>
      </c>
    </row>
    <row r="10" spans="1:12">
      <c r="A10" s="4">
        <v>9</v>
      </c>
      <c r="B10" s="3" t="s">
        <v>937</v>
      </c>
      <c r="C10" s="3" t="s">
        <v>952</v>
      </c>
      <c r="D10" s="3" t="s">
        <v>1037</v>
      </c>
      <c r="E10" s="3" t="s">
        <v>128</v>
      </c>
      <c r="F10" s="3" t="s">
        <v>129</v>
      </c>
      <c r="G10" s="3" t="s">
        <v>953</v>
      </c>
      <c r="H10" s="3" t="s">
        <v>954</v>
      </c>
      <c r="I10" s="3">
        <v>115500</v>
      </c>
      <c r="J10" s="3" t="s">
        <v>955</v>
      </c>
      <c r="K10" s="3" t="s">
        <v>945</v>
      </c>
      <c r="L10" s="5">
        <v>39167</v>
      </c>
    </row>
    <row r="11" spans="1:12">
      <c r="A11" s="4">
        <v>10</v>
      </c>
      <c r="B11" s="3" t="s">
        <v>937</v>
      </c>
      <c r="C11" s="3" t="s">
        <v>961</v>
      </c>
      <c r="D11" s="3" t="s">
        <v>1037</v>
      </c>
      <c r="E11" s="3" t="s">
        <v>128</v>
      </c>
      <c r="F11" s="3" t="s">
        <v>129</v>
      </c>
      <c r="G11" s="3" t="s">
        <v>136</v>
      </c>
      <c r="H11" s="3" t="s">
        <v>962</v>
      </c>
      <c r="I11" s="3">
        <v>209700</v>
      </c>
      <c r="J11" s="3" t="s">
        <v>963</v>
      </c>
      <c r="K11" s="3" t="s">
        <v>945</v>
      </c>
      <c r="L11" s="5">
        <v>39729</v>
      </c>
    </row>
    <row r="12" spans="1:12">
      <c r="A12" s="4">
        <v>11</v>
      </c>
      <c r="B12" s="3" t="s">
        <v>937</v>
      </c>
      <c r="C12" s="3" t="s">
        <v>964</v>
      </c>
      <c r="D12" s="3" t="s">
        <v>1037</v>
      </c>
      <c r="E12" s="3" t="s">
        <v>209</v>
      </c>
      <c r="F12" s="3" t="s">
        <v>180</v>
      </c>
      <c r="G12" s="3" t="s">
        <v>210</v>
      </c>
      <c r="H12" s="3" t="s">
        <v>965</v>
      </c>
      <c r="I12" s="3">
        <v>236600</v>
      </c>
      <c r="J12" s="3" t="s">
        <v>966</v>
      </c>
      <c r="K12" s="3" t="s">
        <v>967</v>
      </c>
      <c r="L12" s="5">
        <v>42185</v>
      </c>
    </row>
    <row r="13" spans="1:12">
      <c r="A13" s="4">
        <v>12</v>
      </c>
      <c r="B13" s="3" t="s">
        <v>937</v>
      </c>
      <c r="C13" s="3" t="s">
        <v>973</v>
      </c>
      <c r="D13" s="3" t="s">
        <v>1037</v>
      </c>
      <c r="E13" s="3" t="s">
        <v>406</v>
      </c>
      <c r="F13" s="3" t="s">
        <v>180</v>
      </c>
      <c r="G13" s="3" t="s">
        <v>974</v>
      </c>
      <c r="H13" s="3" t="s">
        <v>975</v>
      </c>
      <c r="I13" s="3">
        <v>236500</v>
      </c>
      <c r="J13" s="3" t="s">
        <v>976</v>
      </c>
      <c r="K13" s="3" t="s">
        <v>967</v>
      </c>
      <c r="L13" s="5">
        <v>42194</v>
      </c>
    </row>
    <row r="14" spans="1:12">
      <c r="A14" s="4">
        <v>13</v>
      </c>
      <c r="B14" s="3" t="s">
        <v>937</v>
      </c>
      <c r="C14" s="3" t="s">
        <v>968</v>
      </c>
      <c r="D14" s="3" t="s">
        <v>1037</v>
      </c>
      <c r="E14" s="3" t="s">
        <v>397</v>
      </c>
      <c r="F14" s="3" t="s">
        <v>66</v>
      </c>
      <c r="G14" s="3" t="s">
        <v>197</v>
      </c>
      <c r="H14" s="3" t="s">
        <v>969</v>
      </c>
      <c r="I14" s="3">
        <v>238200</v>
      </c>
      <c r="J14" s="3" t="s">
        <v>970</v>
      </c>
      <c r="K14" s="3" t="s">
        <v>967</v>
      </c>
      <c r="L14" s="5">
        <v>42185</v>
      </c>
    </row>
    <row r="15" spans="1:12">
      <c r="A15" s="4">
        <v>14</v>
      </c>
      <c r="B15" s="3" t="s">
        <v>937</v>
      </c>
      <c r="C15" s="3" t="s">
        <v>946</v>
      </c>
      <c r="D15" s="3" t="s">
        <v>1037</v>
      </c>
      <c r="E15" s="3" t="s">
        <v>165</v>
      </c>
      <c r="F15" s="3" t="s">
        <v>43</v>
      </c>
      <c r="G15" s="3" t="s">
        <v>947</v>
      </c>
      <c r="H15" s="3" t="s">
        <v>678</v>
      </c>
      <c r="I15" s="3">
        <v>153286</v>
      </c>
      <c r="J15" s="3" t="s">
        <v>22</v>
      </c>
      <c r="K15" s="3" t="s">
        <v>948</v>
      </c>
      <c r="L15" s="5">
        <v>37986</v>
      </c>
    </row>
    <row r="16" spans="1:12">
      <c r="A16" s="4">
        <v>15</v>
      </c>
      <c r="B16" s="3" t="s">
        <v>937</v>
      </c>
      <c r="C16" s="3" t="s">
        <v>949</v>
      </c>
      <c r="D16" s="3" t="s">
        <v>1037</v>
      </c>
      <c r="E16" s="3" t="s">
        <v>165</v>
      </c>
      <c r="F16" s="3" t="s">
        <v>43</v>
      </c>
      <c r="G16" s="3" t="s">
        <v>166</v>
      </c>
      <c r="H16" s="3" t="s">
        <v>950</v>
      </c>
      <c r="I16" s="3">
        <v>175992.5</v>
      </c>
      <c r="J16" s="3" t="s">
        <v>951</v>
      </c>
      <c r="K16" s="3" t="s">
        <v>945</v>
      </c>
      <c r="L16" s="5">
        <v>38352</v>
      </c>
    </row>
    <row r="17" spans="1:12">
      <c r="A17" s="4">
        <v>16</v>
      </c>
      <c r="B17" s="3" t="s">
        <v>937</v>
      </c>
      <c r="C17" s="3" t="s">
        <v>971</v>
      </c>
      <c r="D17" s="3" t="s">
        <v>1037</v>
      </c>
      <c r="E17" s="3" t="s">
        <v>528</v>
      </c>
      <c r="F17" s="3" t="s">
        <v>286</v>
      </c>
      <c r="G17" s="3" t="s">
        <v>688</v>
      </c>
      <c r="H17" s="3" t="s">
        <v>972</v>
      </c>
      <c r="I17" s="3">
        <v>188500</v>
      </c>
      <c r="J17" s="3" t="s">
        <v>970</v>
      </c>
      <c r="K17" s="3" t="s">
        <v>967</v>
      </c>
      <c r="L17" s="5">
        <v>42185</v>
      </c>
    </row>
    <row r="18" spans="1:12">
      <c r="A18" s="4">
        <v>17</v>
      </c>
      <c r="B18" s="3" t="s">
        <v>977</v>
      </c>
      <c r="C18" s="3" t="s">
        <v>984</v>
      </c>
      <c r="D18" s="3" t="s">
        <v>1037</v>
      </c>
      <c r="E18" s="3" t="s">
        <v>209</v>
      </c>
      <c r="F18" s="3" t="s">
        <v>180</v>
      </c>
      <c r="G18" s="3" t="s">
        <v>210</v>
      </c>
      <c r="H18" s="3" t="s">
        <v>985</v>
      </c>
      <c r="I18" s="3">
        <v>274000</v>
      </c>
      <c r="J18" s="3" t="s">
        <v>986</v>
      </c>
      <c r="K18" s="3" t="s">
        <v>987</v>
      </c>
      <c r="L18" s="5">
        <v>42185</v>
      </c>
    </row>
    <row r="19" spans="1:12">
      <c r="A19" s="4">
        <v>18</v>
      </c>
      <c r="B19" s="3" t="s">
        <v>977</v>
      </c>
      <c r="C19" s="3" t="s">
        <v>981</v>
      </c>
      <c r="D19" s="3" t="s">
        <v>1037</v>
      </c>
      <c r="E19" s="3" t="s">
        <v>406</v>
      </c>
      <c r="F19" s="3" t="s">
        <v>180</v>
      </c>
      <c r="G19" s="3" t="s">
        <v>982</v>
      </c>
      <c r="H19" s="3" t="s">
        <v>975</v>
      </c>
      <c r="I19" s="3">
        <v>218500</v>
      </c>
      <c r="J19" s="3" t="s">
        <v>976</v>
      </c>
      <c r="K19" s="3" t="s">
        <v>983</v>
      </c>
      <c r="L19" s="5">
        <v>41806</v>
      </c>
    </row>
    <row r="20" spans="1:12">
      <c r="A20" s="4">
        <v>19</v>
      </c>
      <c r="B20" s="3" t="s">
        <v>977</v>
      </c>
      <c r="C20" s="3" t="s">
        <v>979</v>
      </c>
      <c r="D20" s="3" t="s">
        <v>1037</v>
      </c>
      <c r="E20" s="3" t="s">
        <v>402</v>
      </c>
      <c r="F20" s="3" t="s">
        <v>66</v>
      </c>
      <c r="G20" s="3" t="s">
        <v>726</v>
      </c>
      <c r="H20" s="3" t="s">
        <v>980</v>
      </c>
      <c r="I20" s="3">
        <v>218600</v>
      </c>
      <c r="J20" s="3" t="s">
        <v>474</v>
      </c>
      <c r="K20" s="3" t="s">
        <v>978</v>
      </c>
      <c r="L20" s="5">
        <v>42349</v>
      </c>
    </row>
    <row r="21" spans="1:12">
      <c r="A21" s="4">
        <v>20</v>
      </c>
      <c r="B21" s="3" t="s">
        <v>932</v>
      </c>
      <c r="C21" s="3" t="s">
        <v>933</v>
      </c>
      <c r="D21" s="3" t="str">
        <f>VLOOKUP(C21,[1]Sheet1!$C$2:$G$61,5,0)</f>
        <v>待维修</v>
      </c>
      <c r="E21" s="3" t="s">
        <v>934</v>
      </c>
      <c r="F21" s="3" t="s">
        <v>306</v>
      </c>
      <c r="G21" s="3" t="s">
        <v>935</v>
      </c>
      <c r="H21" s="3" t="s">
        <v>936</v>
      </c>
      <c r="I21" s="3">
        <v>101320</v>
      </c>
      <c r="J21" s="3" t="s">
        <v>712</v>
      </c>
      <c r="K21" s="3" t="s">
        <v>931</v>
      </c>
      <c r="L21" s="5">
        <v>38271</v>
      </c>
    </row>
    <row r="22" spans="1:12" s="14" customFormat="1">
      <c r="A22" s="4">
        <v>21</v>
      </c>
      <c r="B22" s="11" t="s">
        <v>977</v>
      </c>
      <c r="C22" s="12" t="s">
        <v>1025</v>
      </c>
      <c r="D22" s="12" t="s">
        <v>1037</v>
      </c>
      <c r="E22" s="12" t="s">
        <v>1026</v>
      </c>
      <c r="F22" s="12" t="s">
        <v>1027</v>
      </c>
      <c r="G22" s="12" t="s">
        <v>1028</v>
      </c>
      <c r="H22" s="12" t="s">
        <v>1029</v>
      </c>
      <c r="I22" s="16">
        <v>900000</v>
      </c>
      <c r="J22" s="12" t="s">
        <v>1030</v>
      </c>
      <c r="K22" s="12" t="s">
        <v>978</v>
      </c>
      <c r="L22" s="13">
        <v>42349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教科院</vt:lpstr>
      <vt:lpstr>美术学院</vt:lpstr>
      <vt:lpstr>物信学院</vt:lpstr>
      <vt:lpstr>化工院</vt:lpstr>
      <vt:lpstr>生科院</vt:lpstr>
      <vt:lpstr>资环院</vt:lpstr>
      <vt:lpstr>体育学院</vt:lpstr>
      <vt:lpstr>工设院</vt:lpstr>
      <vt:lpstr>医学院</vt:lpstr>
      <vt:lpstr>数计院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2016-12-29T08:35:32Z</dcterms:modified>
</cp:coreProperties>
</file>